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2022FE5A-92D6-428E-8177-06184853B212}" xr6:coauthVersionLast="36" xr6:coauthVersionMax="36" xr10:uidLastSave="{00000000-0000-0000-0000-000000000000}"/>
  <bookViews>
    <workbookView xWindow="0" yWindow="0" windowWidth="18105" windowHeight="11115" xr2:uid="{192CAC59-E5BB-47A3-AD2F-7E2787D232A6}"/>
  </bookViews>
  <sheets>
    <sheet name="トラベルギフト" sheetId="1" r:id="rId1"/>
    <sheet name="ナイスギフト" sheetId="2" r:id="rId2"/>
  </sheets>
  <definedNames>
    <definedName name="_xlnm.Print_Area" localSheetId="0">トラベルギフト!$A$1:$AM$53</definedName>
    <definedName name="_xlnm.Print_Area" localSheetId="1">ナイスギフト!$A$1:$AM$51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P34" i="1"/>
  <c r="P37" i="1"/>
  <c r="P39" i="1" l="1"/>
  <c r="P45" i="2" l="1"/>
  <c r="P44" i="2"/>
  <c r="P50" i="1"/>
  <c r="P49" i="1"/>
  <c r="P55" i="1"/>
  <c r="P46" i="1"/>
  <c r="P45" i="1"/>
  <c r="P44" i="1"/>
  <c r="P42" i="1"/>
  <c r="AJ42" i="1"/>
  <c r="P41" i="1"/>
  <c r="AJ41" i="1"/>
  <c r="AJ40" i="1"/>
  <c r="AJ39" i="1"/>
  <c r="AJ37" i="1"/>
  <c r="AJ36" i="1"/>
  <c r="AJ35" i="1"/>
  <c r="AJ34" i="1"/>
  <c r="S26" i="1"/>
  <c r="S27" i="1"/>
  <c r="S25" i="1"/>
  <c r="P38" i="2"/>
  <c r="P37" i="2"/>
  <c r="N53" i="1" l="1"/>
  <c r="P50" i="2"/>
  <c r="P42" i="2"/>
  <c r="P41" i="2"/>
  <c r="P40" i="2"/>
  <c r="AJ37" i="2"/>
  <c r="P35" i="2"/>
  <c r="AJ36" i="2"/>
  <c r="AJ35" i="2"/>
  <c r="P33" i="2"/>
  <c r="AJ34" i="2"/>
  <c r="P32" i="2"/>
  <c r="AJ32" i="2"/>
  <c r="AJ31" i="2"/>
  <c r="AJ30" i="2"/>
  <c r="P30" i="2"/>
  <c r="AJ29" i="2"/>
  <c r="P29" i="2"/>
  <c r="S23" i="2"/>
  <c r="S22" i="2"/>
  <c r="AH23" i="2" l="1"/>
  <c r="N48" i="2"/>
  <c r="AB50" i="2"/>
  <c r="AH27" i="1" l="1"/>
  <c r="AB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5603338</author>
  </authors>
  <commentList>
    <comment ref="I25" authorId="0" shapeId="0" xr:uid="{5A7D291E-7913-4100-B1B7-E913CDC18C0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ギフト券のご希望金額を
３千円～５０万円までを入力してください
</t>
        </r>
      </text>
    </comment>
    <comment ref="N25" authorId="0" shapeId="0" xr:uid="{99149821-9459-4AB2-B3C2-E174E79A1C40}">
      <text>
        <r>
          <rPr>
            <b/>
            <sz val="9"/>
            <color indexed="81"/>
            <rFont val="MS P ゴシック"/>
            <family val="3"/>
            <charset val="128"/>
          </rPr>
          <t>ご希望枚数をご入力ください</t>
        </r>
      </text>
    </comment>
  </commentList>
</comments>
</file>

<file path=xl/sharedStrings.xml><?xml version="1.0" encoding="utf-8"?>
<sst xmlns="http://schemas.openxmlformats.org/spreadsheetml/2006/main" count="273" uniqueCount="82">
  <si>
    <t>お申込日</t>
    <rPh sb="1" eb="4">
      <t>モウシコミビ</t>
    </rPh>
    <phoneticPr fontId="3"/>
  </si>
  <si>
    <t>御社名</t>
    <rPh sb="0" eb="3">
      <t>オンシャメイ</t>
    </rPh>
    <phoneticPr fontId="3"/>
  </si>
  <si>
    <t>ご住所</t>
    <rPh sb="1" eb="3">
      <t>ジュウショ</t>
    </rPh>
    <phoneticPr fontId="3"/>
  </si>
  <si>
    <t>TEL</t>
    <phoneticPr fontId="3"/>
  </si>
  <si>
    <t>FAX</t>
    <phoneticPr fontId="3"/>
  </si>
  <si>
    <t>メールアドレス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</si>
  <si>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</si>
  <si>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</si>
  <si>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</si>
  <si>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ご担当者様</t>
    <rPh sb="1" eb="4">
      <t>タントウシャ</t>
    </rPh>
    <rPh sb="4" eb="5">
      <t>サマ</t>
    </rPh>
    <phoneticPr fontId="3"/>
  </si>
  <si>
    <t>品名</t>
    <rPh sb="0" eb="2">
      <t>ヒンメイ</t>
    </rPh>
    <phoneticPr fontId="3"/>
  </si>
  <si>
    <t>購入枚数</t>
    <rPh sb="0" eb="4">
      <t>コウニュウマイスウ</t>
    </rPh>
    <phoneticPr fontId="3"/>
  </si>
  <si>
    <t>1,000円券</t>
    <rPh sb="1" eb="6">
      <t>000エン</t>
    </rPh>
    <rPh sb="6" eb="7">
      <t>ケン</t>
    </rPh>
    <phoneticPr fontId="3"/>
  </si>
  <si>
    <t>5,000円券</t>
    <rPh sb="1" eb="6">
      <t>000エン</t>
    </rPh>
    <rPh sb="6" eb="7">
      <t>ケン</t>
    </rPh>
    <phoneticPr fontId="3"/>
  </si>
  <si>
    <t>枚</t>
    <rPh sb="0" eb="1">
      <t>マイ</t>
    </rPh>
    <phoneticPr fontId="3"/>
  </si>
  <si>
    <t>購入額</t>
    <rPh sb="0" eb="3">
      <t>コウニュウガク</t>
    </rPh>
    <phoneticPr fontId="3"/>
  </si>
  <si>
    <t>円</t>
    <rPh sb="0" eb="1">
      <t>エン</t>
    </rPh>
    <phoneticPr fontId="3"/>
  </si>
  <si>
    <t>ナイスギフト</t>
    <phoneticPr fontId="3"/>
  </si>
  <si>
    <t>券類合計購入額</t>
    <rPh sb="0" eb="2">
      <t>ケンルイ</t>
    </rPh>
    <rPh sb="2" eb="4">
      <t>ゴウケイ</t>
    </rPh>
    <rPh sb="4" eb="7">
      <t>コウニュウガク</t>
    </rPh>
    <phoneticPr fontId="3"/>
  </si>
  <si>
    <t>購入数</t>
    <rPh sb="0" eb="3">
      <t>コウニュウスウ</t>
    </rPh>
    <phoneticPr fontId="3"/>
  </si>
  <si>
    <t>110円</t>
    <rPh sb="3" eb="4">
      <t>エン</t>
    </rPh>
    <phoneticPr fontId="3"/>
  </si>
  <si>
    <t>個</t>
    <rPh sb="0" eb="1">
      <t>コ</t>
    </rPh>
    <phoneticPr fontId="3"/>
  </si>
  <si>
    <t>◎用度品【専用ケース・包装紙・しおり・のし・シール】（枠内をご記入・ご入力ください）</t>
    <rPh sb="1" eb="4">
      <t>ヨウドヒン</t>
    </rPh>
    <rPh sb="5" eb="7">
      <t>センヨウ</t>
    </rPh>
    <rPh sb="11" eb="14">
      <t>ホウソウシ</t>
    </rPh>
    <phoneticPr fontId="3"/>
  </si>
  <si>
    <t>◎お申込み券類（枠内をご記入・ご入力ください）</t>
    <rPh sb="2" eb="4">
      <t>モウシコ</t>
    </rPh>
    <rPh sb="5" eb="6">
      <t>ケン</t>
    </rPh>
    <rPh sb="6" eb="7">
      <t>ルイ</t>
    </rPh>
    <rPh sb="8" eb="10">
      <t>ワクナイ</t>
    </rPh>
    <rPh sb="12" eb="14">
      <t>キニュウ</t>
    </rPh>
    <rPh sb="16" eb="18">
      <t>ニュウリョク</t>
    </rPh>
    <phoneticPr fontId="3"/>
  </si>
  <si>
    <t>※100枚程度封入可能</t>
    <rPh sb="4" eb="7">
      <t>マイテイド</t>
    </rPh>
    <rPh sb="7" eb="11">
      <t>フウニュウカノウ</t>
    </rPh>
    <phoneticPr fontId="3"/>
  </si>
  <si>
    <t>専用ケース（厚紙）</t>
    <rPh sb="0" eb="2">
      <t>センヨウ</t>
    </rPh>
    <rPh sb="6" eb="8">
      <t>アツガミ</t>
    </rPh>
    <phoneticPr fontId="3"/>
  </si>
  <si>
    <t>（赤）</t>
    <rPh sb="1" eb="2">
      <t>アカ</t>
    </rPh>
    <phoneticPr fontId="3"/>
  </si>
  <si>
    <t>（弔事用）</t>
    <phoneticPr fontId="3"/>
  </si>
  <si>
    <t>11円</t>
    <rPh sb="2" eb="3">
      <t>エン</t>
    </rPh>
    <phoneticPr fontId="3"/>
  </si>
  <si>
    <t>（青）</t>
    <rPh sb="1" eb="2">
      <t>アオ</t>
    </rPh>
    <phoneticPr fontId="3"/>
  </si>
  <si>
    <t>（金）</t>
    <rPh sb="1" eb="2">
      <t>キン</t>
    </rPh>
    <phoneticPr fontId="3"/>
  </si>
  <si>
    <t>のし</t>
    <phoneticPr fontId="3"/>
  </si>
  <si>
    <t>グレー（弔事用）</t>
    <phoneticPr fontId="3"/>
  </si>
  <si>
    <t>シール</t>
    <phoneticPr fontId="3"/>
  </si>
  <si>
    <t>化粧箱（弔事用）</t>
    <rPh sb="0" eb="3">
      <t>ケショウバコ</t>
    </rPh>
    <rPh sb="4" eb="7">
      <t>チョウジヨウ</t>
    </rPh>
    <phoneticPr fontId="3"/>
  </si>
  <si>
    <t>送料（１ヶ所につき）</t>
    <rPh sb="0" eb="2">
      <t>ソウリョウ</t>
    </rPh>
    <rPh sb="5" eb="6">
      <t>ショ</t>
    </rPh>
    <phoneticPr fontId="3"/>
  </si>
  <si>
    <t>ヶ所</t>
    <rPh sb="1" eb="2">
      <t>ショ</t>
    </rPh>
    <phoneticPr fontId="3"/>
  </si>
  <si>
    <t>総合計購入額</t>
    <rPh sb="0" eb="3">
      <t>ソウゴウケイ</t>
    </rPh>
    <rPh sb="3" eb="6">
      <t>コウニュウガク</t>
    </rPh>
    <phoneticPr fontId="3"/>
  </si>
  <si>
    <t>のし上</t>
    <rPh sb="2" eb="3">
      <t>ウエ</t>
    </rPh>
    <phoneticPr fontId="3"/>
  </si>
  <si>
    <t>のし下</t>
    <rPh sb="2" eb="3">
      <t>シタ</t>
    </rPh>
    <phoneticPr fontId="3"/>
  </si>
  <si>
    <t>⇒⇒⇒⇒⇒</t>
    <phoneticPr fontId="3"/>
  </si>
  <si>
    <t>（表書き）</t>
    <rPh sb="1" eb="3">
      <t>オモテガ</t>
    </rPh>
    <phoneticPr fontId="3"/>
  </si>
  <si>
    <t>（お名前）</t>
    <rPh sb="2" eb="4">
      <t>ナマエ</t>
    </rPh>
    <phoneticPr fontId="3"/>
  </si>
  <si>
    <t>※のし無記入になります。記入ありの場合、のし作成料が別途かかります。</t>
    <rPh sb="3" eb="6">
      <t>ムキニュウ</t>
    </rPh>
    <rPh sb="12" eb="14">
      <t>キニュウ</t>
    </rPh>
    <rPh sb="17" eb="19">
      <t>バアイ</t>
    </rPh>
    <rPh sb="22" eb="25">
      <t>サクセイリョウ</t>
    </rPh>
    <rPh sb="26" eb="28">
      <t>ベット</t>
    </rPh>
    <phoneticPr fontId="3"/>
  </si>
  <si>
    <t>※20枚程度封入可能</t>
    <rPh sb="3" eb="4">
      <t>マイ</t>
    </rPh>
    <rPh sb="4" eb="6">
      <t>テイド</t>
    </rPh>
    <rPh sb="6" eb="8">
      <t>フウニュウ</t>
    </rPh>
    <rPh sb="8" eb="10">
      <t>カノウ</t>
    </rPh>
    <phoneticPr fontId="3"/>
  </si>
  <si>
    <t>JTB商品券</t>
    <rPh sb="3" eb="6">
      <t>ショウヒンケン</t>
    </rPh>
    <phoneticPr fontId="3"/>
  </si>
  <si>
    <t>『のしがけ』ご希望の場合</t>
    <rPh sb="7" eb="9">
      <t>キボウ</t>
    </rPh>
    <rPh sb="10" eb="12">
      <t>バアイ</t>
    </rPh>
    <phoneticPr fontId="3"/>
  </si>
  <si>
    <t>封筒型包装紙</t>
    <phoneticPr fontId="3"/>
  </si>
  <si>
    <t>（専用ケース用）</t>
    <rPh sb="1" eb="3">
      <t>センヨウ</t>
    </rPh>
    <rPh sb="6" eb="7">
      <t>ヨウ</t>
    </rPh>
    <phoneticPr fontId="3"/>
  </si>
  <si>
    <t>包装紙</t>
    <rPh sb="0" eb="3">
      <t>ホウソウシ</t>
    </rPh>
    <phoneticPr fontId="3"/>
  </si>
  <si>
    <t>（化粧箱用）</t>
    <rPh sb="1" eb="5">
      <t>ケショウバコヨウ</t>
    </rPh>
    <phoneticPr fontId="3"/>
  </si>
  <si>
    <t>880円</t>
    <rPh sb="3" eb="4">
      <t>エン</t>
    </rPh>
    <phoneticPr fontId="3"/>
  </si>
  <si>
    <t>セット</t>
    <phoneticPr fontId="3"/>
  </si>
  <si>
    <t>梱包セット（１個）</t>
    <rPh sb="0" eb="2">
      <t>コンポウ</t>
    </rPh>
    <rPh sb="7" eb="8">
      <t>コ</t>
    </rPh>
    <phoneticPr fontId="3"/>
  </si>
  <si>
    <t>用度品・セット料金の合計購入額</t>
    <rPh sb="0" eb="3">
      <t>ヨウドヒン</t>
    </rPh>
    <rPh sb="7" eb="9">
      <t>リョウキン</t>
    </rPh>
    <rPh sb="10" eb="12">
      <t>ゴウケイ</t>
    </rPh>
    <rPh sb="12" eb="15">
      <t>コウニュウガク</t>
    </rPh>
    <phoneticPr fontId="3"/>
  </si>
  <si>
    <t>蝶結び</t>
    <rPh sb="0" eb="2">
      <t>チョウムス</t>
    </rPh>
    <phoneticPr fontId="3"/>
  </si>
  <si>
    <t>結びきり</t>
    <rPh sb="0" eb="1">
      <t>ムス</t>
    </rPh>
    <phoneticPr fontId="3"/>
  </si>
  <si>
    <t>弔事用</t>
    <rPh sb="0" eb="2">
      <t>チョウジ</t>
    </rPh>
    <rPh sb="2" eb="3">
      <t>ヨウ</t>
    </rPh>
    <phoneticPr fontId="3"/>
  </si>
  <si>
    <t>のし作成</t>
    <rPh sb="2" eb="4">
      <t>サクセイ</t>
    </rPh>
    <phoneticPr fontId="3"/>
  </si>
  <si>
    <t>12円</t>
    <rPh sb="2" eb="3">
      <t>エン</t>
    </rPh>
    <phoneticPr fontId="3"/>
  </si>
  <si>
    <t>金</t>
    <rPh sb="0" eb="1">
      <t>キン</t>
    </rPh>
    <phoneticPr fontId="3"/>
  </si>
  <si>
    <t>3円</t>
    <rPh sb="1" eb="2">
      <t>エン</t>
    </rPh>
    <phoneticPr fontId="3"/>
  </si>
  <si>
    <t>のし作成/のしがけ</t>
    <rPh sb="2" eb="4">
      <t>サクセイ</t>
    </rPh>
    <phoneticPr fontId="3"/>
  </si>
  <si>
    <t>ナイスギフト用しおり</t>
    <rPh sb="6" eb="7">
      <t>ヨウ</t>
    </rPh>
    <phoneticPr fontId="3"/>
  </si>
  <si>
    <t>トラベルギフト</t>
    <phoneticPr fontId="3"/>
  </si>
  <si>
    <t>3千円～50万円</t>
    <rPh sb="2" eb="3">
      <t>エン</t>
    </rPh>
    <rPh sb="6" eb="8">
      <t>マンエン</t>
    </rPh>
    <phoneticPr fontId="3"/>
  </si>
  <si>
    <t>ご希望金額/枚数</t>
    <rPh sb="1" eb="3">
      <t>キボウ</t>
    </rPh>
    <rPh sb="3" eb="5">
      <t>キンガク</t>
    </rPh>
    <rPh sb="6" eb="8">
      <t>マイスウ</t>
    </rPh>
    <phoneticPr fontId="3"/>
  </si>
  <si>
    <t>円</t>
    <rPh sb="0" eb="1">
      <t>エン</t>
    </rPh>
    <phoneticPr fontId="3"/>
  </si>
  <si>
    <t>※のしは「無記入」になります。記入ありの場合、のし作成料が別途かかります。</t>
    <rPh sb="5" eb="8">
      <t>ムキニュウ</t>
    </rPh>
    <rPh sb="15" eb="17">
      <t>キニュウ</t>
    </rPh>
    <rPh sb="20" eb="22">
      <t>バアイ</t>
    </rPh>
    <rPh sb="25" eb="28">
      <t>サクセイリョウ</t>
    </rPh>
    <rPh sb="29" eb="31">
      <t>ベット</t>
    </rPh>
    <phoneticPr fontId="3"/>
  </si>
  <si>
    <t>28円</t>
    <rPh sb="2" eb="3">
      <t>エン</t>
    </rPh>
    <phoneticPr fontId="3"/>
  </si>
  <si>
    <t>◎用度品【専用ケース・包装紙・のし・シール】（枠内をご記入・ご入力ください）</t>
    <rPh sb="1" eb="4">
      <t>ヨウドヒン</t>
    </rPh>
    <rPh sb="5" eb="7">
      <t>センヨウ</t>
    </rPh>
    <rPh sb="11" eb="14">
      <t>ホウソウシ</t>
    </rPh>
    <phoneticPr fontId="3"/>
  </si>
  <si>
    <t>トラベルギフトの金額は３千円～50万円までご自由に設定可能なプリペイドカードタイプです。</t>
    <rPh sb="8" eb="10">
      <t>キンガク</t>
    </rPh>
    <rPh sb="12" eb="14">
      <t>センエン</t>
    </rPh>
    <rPh sb="17" eb="19">
      <t>マンエン</t>
    </rPh>
    <rPh sb="22" eb="24">
      <t>ジユウ</t>
    </rPh>
    <rPh sb="25" eb="27">
      <t>セッテイ</t>
    </rPh>
    <rPh sb="27" eb="29">
      <t>カノウ</t>
    </rPh>
    <phoneticPr fontId="3"/>
  </si>
  <si>
    <t>「JTBナイストリップ」は有効期限がありませんでしたが、「トラベルギフト」は有効期限が１０年となります。</t>
    <rPh sb="13" eb="17">
      <t>ユウコウキゲン</t>
    </rPh>
    <phoneticPr fontId="3"/>
  </si>
  <si>
    <t>カード型旅行券 JTBトラベルギフト</t>
  </si>
  <si>
    <t>申込書</t>
    <rPh sb="0" eb="3">
      <t>モウシコミショ</t>
    </rPh>
    <phoneticPr fontId="3"/>
  </si>
  <si>
    <t>カード型旅行券 JTBトラベルギフト</t>
    <rPh sb="3" eb="4">
      <t>ガタ</t>
    </rPh>
    <rPh sb="4" eb="7">
      <t>リョコウケン</t>
    </rPh>
    <phoneticPr fontId="3"/>
  </si>
  <si>
    <t>化粧箱</t>
    <rPh sb="0" eb="3">
      <t>ケショウバコ</t>
    </rPh>
    <phoneticPr fontId="3"/>
  </si>
  <si>
    <t>◎ご希望金額と枚数をご入力ください（50,000円 10枚、100,000円 5枚など）</t>
    <rPh sb="2" eb="4">
      <t>キボウ</t>
    </rPh>
    <rPh sb="4" eb="6">
      <t>キンガク</t>
    </rPh>
    <rPh sb="7" eb="9">
      <t>マイスウ</t>
    </rPh>
    <rPh sb="11" eb="13">
      <t>ニュウリョク</t>
    </rPh>
    <rPh sb="20" eb="25">
      <t>000エン</t>
    </rPh>
    <rPh sb="28" eb="29">
      <t>マイ</t>
    </rPh>
    <rPh sb="33" eb="38">
      <t>000エン</t>
    </rPh>
    <rPh sb="40" eb="41">
      <t>マイ</t>
    </rPh>
    <phoneticPr fontId="3"/>
  </si>
  <si>
    <t>合計購入額</t>
    <rPh sb="0" eb="2">
      <t>ゴウケイ</t>
    </rPh>
    <rPh sb="2" eb="5">
      <t>コウニュウガク</t>
    </rPh>
    <phoneticPr fontId="3"/>
  </si>
  <si>
    <t>トラベルギフト用しおり</t>
    <rPh sb="7" eb="8">
      <t>ヨウ</t>
    </rPh>
    <phoneticPr fontId="3"/>
  </si>
  <si>
    <t>台紙（厚紙）</t>
    <rPh sb="0" eb="2">
      <t>ダイシ</t>
    </rPh>
    <rPh sb="3" eb="5">
      <t>アツガミ</t>
    </rPh>
    <phoneticPr fontId="3"/>
  </si>
  <si>
    <t>22円</t>
    <rPh sb="2" eb="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</si>
</sst>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b/>
      <u/>
      <sz val="14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Protection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3" borderId="10" xfId="0" applyFill="1" applyBorder="1">
      <alignment vertical="center"/>
    </xf>
    <xf numFmtId="0" fontId="0" fillId="5" borderId="10" xfId="0" applyFill="1" applyBorder="1">
      <alignment vertical="center"/>
    </xf>
    <xf numFmtId="0" fontId="11" fillId="7" borderId="21" xfId="0" applyFont="1" applyFill="1" applyBorder="1" applyAlignment="1">
      <alignment vertical="center" shrinkToFit="1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8" xfId="0" applyFill="1" applyBorder="1">
      <alignment vertical="center"/>
    </xf>
    <xf numFmtId="0" fontId="0" fillId="8" borderId="14" xfId="0" applyFill="1" applyBorder="1">
      <alignment vertical="center"/>
    </xf>
    <xf numFmtId="0" fontId="0" fillId="8" borderId="0" xfId="0" applyFill="1" applyBorder="1">
      <alignment vertical="center"/>
    </xf>
    <xf numFmtId="0" fontId="0" fillId="8" borderId="15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2" xfId="0" applyFill="1" applyBorder="1">
      <alignment vertical="center"/>
    </xf>
    <xf numFmtId="0" fontId="10" fillId="8" borderId="12" xfId="0" applyFont="1" applyFill="1" applyBorder="1">
      <alignment vertical="center"/>
    </xf>
    <xf numFmtId="0" fontId="0" fillId="8" borderId="13" xfId="0" applyFill="1" applyBorder="1">
      <alignment vertical="center"/>
    </xf>
    <xf numFmtId="0" fontId="0" fillId="8" borderId="0" xfId="0" applyFill="1" applyAlignment="1" applyProtection="1">
      <alignment vertical="center"/>
    </xf>
    <xf numFmtId="0" fontId="0" fillId="8" borderId="0" xfId="0" applyFill="1" applyProtection="1">
      <alignment vertical="center"/>
    </xf>
    <xf numFmtId="0" fontId="0" fillId="8" borderId="0" xfId="0" applyFill="1" applyAlignment="1" applyProtection="1">
      <alignment horizontal="right" vertical="center"/>
    </xf>
    <xf numFmtId="0" fontId="0" fillId="8" borderId="2" xfId="0" applyFill="1" applyBorder="1" applyAlignment="1">
      <alignment vertical="center"/>
    </xf>
    <xf numFmtId="0" fontId="0" fillId="8" borderId="2" xfId="0" applyFill="1" applyBorder="1">
      <alignment vertical="center"/>
    </xf>
    <xf numFmtId="0" fontId="0" fillId="8" borderId="3" xfId="0" applyFill="1" applyBorder="1">
      <alignment vertical="center"/>
    </xf>
    <xf numFmtId="0" fontId="0" fillId="8" borderId="0" xfId="0" applyFill="1" applyBorder="1" applyAlignment="1">
      <alignment horizontal="left" vertical="center"/>
    </xf>
    <xf numFmtId="49" fontId="0" fillId="8" borderId="0" xfId="0" applyNumberFormat="1" applyFill="1" applyBorder="1" applyAlignment="1">
      <alignment horizontal="center" vertical="center"/>
    </xf>
    <xf numFmtId="0" fontId="6" fillId="8" borderId="0" xfId="0" applyFont="1" applyFill="1" applyBorder="1">
      <alignment vertical="center"/>
    </xf>
    <xf numFmtId="0" fontId="0" fillId="8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26" xfId="0" applyFill="1" applyBorder="1" applyAlignment="1">
      <alignment vertical="center"/>
    </xf>
    <xf numFmtId="0" fontId="0" fillId="9" borderId="0" xfId="0" applyFill="1" applyAlignment="1">
      <alignment vertical="center" shrinkToFit="1"/>
    </xf>
    <xf numFmtId="0" fontId="0" fillId="9" borderId="0" xfId="0" applyFill="1">
      <alignment vertical="center"/>
    </xf>
    <xf numFmtId="0" fontId="0" fillId="8" borderId="0" xfId="0" applyFill="1" applyAlignment="1">
      <alignment vertical="center" shrinkToFit="1"/>
    </xf>
    <xf numFmtId="0" fontId="0" fillId="2" borderId="0" xfId="0" applyFill="1" applyBorder="1" applyAlignment="1" applyProtection="1">
      <alignment vertical="center"/>
      <protection locked="0"/>
    </xf>
    <xf numFmtId="0" fontId="0" fillId="8" borderId="0" xfId="0" applyFill="1" applyBorder="1" applyAlignment="1" applyProtection="1">
      <alignment horizontal="left" vertical="center"/>
      <protection locked="0"/>
    </xf>
    <xf numFmtId="0" fontId="17" fillId="8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4" borderId="0" xfId="0" applyFill="1" applyBorder="1" applyAlignment="1">
      <alignment horizontal="left" vertical="center" shrinkToFit="1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right" vertical="center"/>
    </xf>
    <xf numFmtId="0" fontId="21" fillId="8" borderId="32" xfId="0" applyFont="1" applyFill="1" applyBorder="1" applyAlignment="1" applyProtection="1">
      <alignment horizontal="left" vertical="center" shrinkToFit="1"/>
      <protection locked="0"/>
    </xf>
    <xf numFmtId="0" fontId="21" fillId="8" borderId="30" xfId="0" applyFont="1" applyFill="1" applyBorder="1" applyAlignment="1" applyProtection="1">
      <alignment horizontal="left" vertical="center" shrinkToFit="1"/>
      <protection locked="0"/>
    </xf>
    <xf numFmtId="0" fontId="21" fillId="8" borderId="33" xfId="0" applyFont="1" applyFill="1" applyBorder="1" applyAlignment="1" applyProtection="1">
      <alignment horizontal="left" vertical="center" shrinkToFit="1"/>
      <protection locked="0"/>
    </xf>
    <xf numFmtId="0" fontId="21" fillId="8" borderId="34" xfId="0" applyFont="1" applyFill="1" applyBorder="1" applyAlignment="1" applyProtection="1">
      <alignment horizontal="left" vertical="center" shrinkToFit="1"/>
      <protection locked="0"/>
    </xf>
    <xf numFmtId="0" fontId="21" fillId="8" borderId="31" xfId="0" applyFont="1" applyFill="1" applyBorder="1" applyAlignment="1" applyProtection="1">
      <alignment horizontal="left" vertical="center" shrinkToFit="1"/>
      <protection locked="0"/>
    </xf>
    <xf numFmtId="0" fontId="21" fillId="8" borderId="35" xfId="0" applyFont="1" applyFill="1" applyBorder="1" applyAlignment="1" applyProtection="1">
      <alignment horizontal="left" vertical="center" shrinkToFit="1"/>
      <protection locked="0"/>
    </xf>
    <xf numFmtId="0" fontId="0" fillId="8" borderId="14" xfId="0" applyFill="1" applyBorder="1" applyAlignment="1">
      <alignment horizontal="center" vertical="center" shrinkToFit="1"/>
    </xf>
    <xf numFmtId="0" fontId="0" fillId="8" borderId="0" xfId="0" applyFill="1" applyBorder="1" applyAlignment="1">
      <alignment horizontal="center" vertical="center" shrinkToFit="1"/>
    </xf>
    <xf numFmtId="0" fontId="21" fillId="8" borderId="32" xfId="0" applyFont="1" applyFill="1" applyBorder="1" applyAlignment="1">
      <alignment horizontal="left" vertical="center" shrinkToFit="1"/>
    </xf>
    <xf numFmtId="0" fontId="21" fillId="8" borderId="30" xfId="0" applyFont="1" applyFill="1" applyBorder="1" applyAlignment="1">
      <alignment horizontal="left" vertical="center" shrinkToFit="1"/>
    </xf>
    <xf numFmtId="0" fontId="21" fillId="8" borderId="33" xfId="0" applyFont="1" applyFill="1" applyBorder="1" applyAlignment="1">
      <alignment horizontal="left" vertical="center" shrinkToFit="1"/>
    </xf>
    <xf numFmtId="0" fontId="21" fillId="8" borderId="34" xfId="0" applyFont="1" applyFill="1" applyBorder="1" applyAlignment="1">
      <alignment horizontal="left" vertical="center" shrinkToFit="1"/>
    </xf>
    <xf numFmtId="0" fontId="21" fillId="8" borderId="31" xfId="0" applyFont="1" applyFill="1" applyBorder="1" applyAlignment="1">
      <alignment horizontal="left" vertical="center" shrinkToFit="1"/>
    </xf>
    <xf numFmtId="0" fontId="21" fillId="8" borderId="35" xfId="0" applyFont="1" applyFill="1" applyBorder="1" applyAlignment="1">
      <alignment horizontal="left" vertical="center" shrinkToFit="1"/>
    </xf>
    <xf numFmtId="0" fontId="0" fillId="9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" fillId="0" borderId="0" xfId="0" applyFont="1" applyAlignment="1" applyProtection="1">
      <alignment horizontal="center" vertical="top" shrinkToFit="1"/>
    </xf>
    <xf numFmtId="0" fontId="8" fillId="0" borderId="0" xfId="0" applyFont="1" applyAlignment="1" applyProtection="1">
      <alignment horizontal="center" vertical="top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0" fillId="6" borderId="27" xfId="0" applyFill="1" applyBorder="1" applyAlignment="1">
      <alignment horizontal="center" vertical="center" textRotation="255" shrinkToFit="1"/>
    </xf>
    <xf numFmtId="0" fontId="0" fillId="6" borderId="28" xfId="0" applyFill="1" applyBorder="1" applyAlignment="1">
      <alignment horizontal="center" vertical="center" textRotation="255" shrinkToFit="1"/>
    </xf>
    <xf numFmtId="0" fontId="14" fillId="6" borderId="29" xfId="0" applyFont="1" applyFill="1" applyBorder="1" applyAlignment="1">
      <alignment horizontal="left" vertical="center" shrinkToFit="1"/>
    </xf>
    <xf numFmtId="0" fontId="14" fillId="6" borderId="0" xfId="0" applyFont="1" applyFill="1" applyAlignment="1">
      <alignment horizontal="left" vertical="center" shrinkToFit="1"/>
    </xf>
    <xf numFmtId="0" fontId="14" fillId="6" borderId="29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/>
    </xf>
    <xf numFmtId="38" fontId="5" fillId="5" borderId="9" xfId="0" applyNumberFormat="1" applyFont="1" applyFill="1" applyBorder="1" applyAlignment="1">
      <alignment horizontal="right" vertical="center"/>
    </xf>
    <xf numFmtId="0" fontId="0" fillId="9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9" borderId="0" xfId="0" applyFill="1" applyAlignment="1">
      <alignment horizontal="center" vertical="center" shrinkToFit="1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38" fontId="7" fillId="7" borderId="20" xfId="0" applyNumberFormat="1" applyFont="1" applyFill="1" applyBorder="1" applyAlignment="1">
      <alignment horizontal="right" vertical="center"/>
    </xf>
    <xf numFmtId="0" fontId="11" fillId="7" borderId="19" xfId="0" applyFont="1" applyFill="1" applyBorder="1" applyAlignment="1">
      <alignment horizontal="center" vertical="center" shrinkToFit="1"/>
    </xf>
    <xf numFmtId="0" fontId="11" fillId="7" borderId="2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8" borderId="0" xfId="0" applyFill="1" applyAlignment="1">
      <alignment horizontal="center" vertical="center" shrinkToFit="1"/>
    </xf>
    <xf numFmtId="0" fontId="0" fillId="4" borderId="0" xfId="0" applyFill="1" applyAlignment="1">
      <alignment horizontal="left" vertical="center" shrinkToFit="1"/>
    </xf>
    <xf numFmtId="0" fontId="0" fillId="4" borderId="5" xfId="0" applyFill="1" applyBorder="1" applyAlignment="1">
      <alignment horizontal="center" vertical="center" textRotation="255"/>
    </xf>
    <xf numFmtId="0" fontId="0" fillId="4" borderId="7" xfId="0" applyFill="1" applyBorder="1" applyAlignment="1">
      <alignment horizontal="center" vertical="center" textRotation="255"/>
    </xf>
    <xf numFmtId="0" fontId="0" fillId="4" borderId="6" xfId="0" applyFill="1" applyBorder="1" applyAlignment="1">
      <alignment horizontal="center" vertical="center" textRotation="255"/>
    </xf>
    <xf numFmtId="38" fontId="15" fillId="2" borderId="0" xfId="1" applyFont="1" applyFill="1" applyAlignment="1">
      <alignment horizontal="right" vertical="center"/>
    </xf>
    <xf numFmtId="0" fontId="9" fillId="5" borderId="0" xfId="0" applyFont="1" applyFill="1" applyAlignment="1">
      <alignment horizontal="left" vertical="center"/>
    </xf>
    <xf numFmtId="38" fontId="5" fillId="3" borderId="9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0" fillId="8" borderId="2" xfId="0" applyNumberFormat="1" applyFill="1" applyBorder="1" applyAlignment="1" applyProtection="1">
      <alignment horizontal="center" vertical="center"/>
      <protection locked="0"/>
    </xf>
    <xf numFmtId="49" fontId="0" fillId="8" borderId="3" xfId="0" applyNumberFormat="1" applyFill="1" applyBorder="1" applyAlignment="1" applyProtection="1">
      <alignment horizontal="center" vertical="center"/>
      <protection locked="0"/>
    </xf>
    <xf numFmtId="0" fontId="15" fillId="8" borderId="0" xfId="0" applyFont="1" applyFill="1" applyAlignment="1">
      <alignment horizontal="left" vertical="center" shrinkToFit="1"/>
    </xf>
    <xf numFmtId="0" fontId="20" fillId="8" borderId="0" xfId="0" applyFont="1" applyFill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176" fontId="17" fillId="8" borderId="0" xfId="0" applyNumberFormat="1" applyFont="1" applyFill="1" applyAlignment="1">
      <alignment horizontal="right" vertical="center"/>
    </xf>
    <xf numFmtId="0" fontId="17" fillId="8" borderId="0" xfId="0" applyFont="1" applyFill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>
      <alignment horizontal="center" vertical="center" textRotation="255" shrinkToFit="1"/>
    </xf>
    <xf numFmtId="0" fontId="0" fillId="4" borderId="28" xfId="0" applyFill="1" applyBorder="1" applyAlignment="1">
      <alignment horizontal="center" vertical="center" textRotation="255" shrinkToFi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38" fontId="4" fillId="2" borderId="0" xfId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13" fillId="6" borderId="29" xfId="0" applyFont="1" applyFill="1" applyBorder="1" applyAlignment="1">
      <alignment horizontal="left" vertical="center" shrinkToFit="1"/>
    </xf>
    <xf numFmtId="0" fontId="13" fillId="6" borderId="0" xfId="0" applyFont="1" applyFill="1" applyAlignment="1">
      <alignment horizontal="left" vertical="center" shrinkToFit="1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371475</xdr:rowOff>
        </xdr:from>
        <xdr:to>
          <xdr:col>11</xdr:col>
          <xdr:colOff>200025</xdr:colOff>
          <xdr:row>51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外のし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49</xdr:row>
          <xdr:rowOff>390525</xdr:rowOff>
        </xdr:from>
        <xdr:to>
          <xdr:col>14</xdr:col>
          <xdr:colOff>38100</xdr:colOff>
          <xdr:row>51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内のし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371475</xdr:rowOff>
        </xdr:from>
        <xdr:to>
          <xdr:col>11</xdr:col>
          <xdr:colOff>200025</xdr:colOff>
          <xdr:row>51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外のし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49</xdr:row>
          <xdr:rowOff>390525</xdr:rowOff>
        </xdr:from>
        <xdr:to>
          <xdr:col>14</xdr:col>
          <xdr:colOff>38100</xdr:colOff>
          <xdr:row>51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内のし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95251</xdr:colOff>
      <xdr:row>0</xdr:row>
      <xdr:rowOff>85725</xdr:rowOff>
    </xdr:from>
    <xdr:to>
      <xdr:col>11</xdr:col>
      <xdr:colOff>230640</xdr:colOff>
      <xdr:row>7</xdr:row>
      <xdr:rowOff>2850</xdr:rowOff>
    </xdr:to>
    <xdr:pic>
      <xdr:nvPicPr>
        <xdr:cNvPr id="10" name="図 9" descr="https://www.jtb.co.jp/gift/travelgift/renewal/img/img_feture02_0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85725"/>
          <a:ext cx="2516639" cy="15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38</xdr:col>
      <xdr:colOff>190500</xdr:colOff>
      <xdr:row>8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0" cy="1905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371475</xdr:rowOff>
        </xdr:from>
        <xdr:to>
          <xdr:col>11</xdr:col>
          <xdr:colOff>200025</xdr:colOff>
          <xdr:row>46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外のし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44</xdr:row>
          <xdr:rowOff>390525</xdr:rowOff>
        </xdr:from>
        <xdr:to>
          <xdr:col>14</xdr:col>
          <xdr:colOff>38100</xdr:colOff>
          <xdr:row>46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内のし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9C49B-0512-4B63-B6E7-9456CE7591F5}">
  <dimension ref="A1:AN56"/>
  <sheetViews>
    <sheetView tabSelected="1" zoomScaleNormal="100" zoomScaleSheetLayoutView="100" workbookViewId="0">
      <selection activeCell="AO14" sqref="AO14"/>
    </sheetView>
  </sheetViews>
  <sheetFormatPr defaultColWidth="3.125" defaultRowHeight="18.75"/>
  <sheetData>
    <row r="1" spans="1:39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8.7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0" t="s">
        <v>73</v>
      </c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"/>
      <c r="AJ2" s="11"/>
      <c r="AK2" s="11"/>
      <c r="AL2" s="11"/>
      <c r="AM2" s="11"/>
    </row>
    <row r="3" spans="1:39" ht="18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"/>
      <c r="AJ3" s="11"/>
      <c r="AK3" s="11"/>
      <c r="AL3" s="11"/>
      <c r="AM3" s="11"/>
    </row>
    <row r="4" spans="1:39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1" t="s">
        <v>74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"/>
      <c r="AI4" s="11"/>
      <c r="AJ4" s="11"/>
      <c r="AK4" s="11"/>
      <c r="AL4" s="11"/>
      <c r="AM4" s="11"/>
    </row>
    <row r="5" spans="1:39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"/>
      <c r="AI5" s="11"/>
      <c r="AJ5" s="11"/>
      <c r="AK5" s="11"/>
      <c r="AL5" s="11"/>
      <c r="AM5" s="11"/>
    </row>
    <row r="6" spans="1:3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3"/>
      <c r="AI6" s="113"/>
      <c r="AJ6" s="113"/>
      <c r="AK6" s="113"/>
      <c r="AL6" s="113"/>
      <c r="AM6" s="113"/>
    </row>
    <row r="7" spans="1:39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2"/>
      <c r="AI7" s="112"/>
      <c r="AJ7" s="112"/>
      <c r="AK7" s="112"/>
      <c r="AL7" s="112"/>
      <c r="AM7" s="112"/>
    </row>
    <row r="8" spans="1:39">
      <c r="A8" s="11"/>
      <c r="B8" s="11"/>
      <c r="C8" s="38" t="s">
        <v>75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ht="9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39" ht="21.75" customHeight="1">
      <c r="A10" s="11" t="s">
        <v>0</v>
      </c>
      <c r="B10" s="11"/>
      <c r="C10" s="11"/>
      <c r="D10" s="11"/>
      <c r="E10" s="103"/>
      <c r="F10" s="104"/>
      <c r="G10" s="104"/>
      <c r="H10" s="104"/>
      <c r="I10" s="24" t="s">
        <v>6</v>
      </c>
      <c r="J10" s="104"/>
      <c r="K10" s="104"/>
      <c r="L10" s="25" t="s">
        <v>7</v>
      </c>
      <c r="M10" s="104"/>
      <c r="N10" s="104"/>
      <c r="O10" s="26" t="s">
        <v>8</v>
      </c>
      <c r="P10" s="11"/>
      <c r="Q10" s="11"/>
      <c r="R10" s="11"/>
      <c r="S10" s="11" t="s">
        <v>3</v>
      </c>
      <c r="T10" s="11"/>
      <c r="U10" s="11"/>
      <c r="V10" s="11"/>
      <c r="W10" s="11"/>
      <c r="X10" s="11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1"/>
      <c r="AK10" s="11"/>
      <c r="AL10" s="11"/>
      <c r="AM10" s="11"/>
    </row>
    <row r="11" spans="1:39" ht="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ht="21.75" customHeight="1">
      <c r="A12" s="11" t="s">
        <v>1</v>
      </c>
      <c r="B12" s="11"/>
      <c r="C12" s="11"/>
      <c r="D12" s="11"/>
      <c r="E12" s="100"/>
      <c r="F12" s="101"/>
      <c r="G12" s="101"/>
      <c r="H12" s="101"/>
      <c r="I12" s="101"/>
      <c r="J12" s="101"/>
      <c r="K12" s="101"/>
      <c r="L12" s="101"/>
      <c r="M12" s="101"/>
      <c r="N12" s="101"/>
      <c r="O12" s="102"/>
      <c r="P12" s="11"/>
      <c r="Q12" s="11"/>
      <c r="R12" s="11"/>
      <c r="S12" s="11" t="s">
        <v>4</v>
      </c>
      <c r="T12" s="11"/>
      <c r="U12" s="11"/>
      <c r="V12" s="11"/>
      <c r="W12" s="11"/>
      <c r="X12" s="11"/>
      <c r="Y12" s="105"/>
      <c r="Z12" s="106"/>
      <c r="AA12" s="106"/>
      <c r="AB12" s="106"/>
      <c r="AC12" s="106"/>
      <c r="AD12" s="106"/>
      <c r="AE12" s="106"/>
      <c r="AF12" s="106"/>
      <c r="AG12" s="106"/>
      <c r="AH12" s="106"/>
      <c r="AI12" s="107"/>
      <c r="AJ12" s="11"/>
      <c r="AK12" s="11"/>
      <c r="AL12" s="11"/>
      <c r="AM12" s="11"/>
    </row>
    <row r="13" spans="1:39" ht="6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ht="21.75" customHeight="1">
      <c r="A14" s="11" t="s">
        <v>9</v>
      </c>
      <c r="B14" s="11"/>
      <c r="C14" s="11"/>
      <c r="D14" s="11"/>
      <c r="E14" s="100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11"/>
      <c r="Q14" s="11"/>
      <c r="R14" s="11"/>
      <c r="S14" s="11" t="s">
        <v>5</v>
      </c>
      <c r="T14" s="11"/>
      <c r="U14" s="11"/>
      <c r="V14" s="11"/>
      <c r="W14" s="11"/>
      <c r="X14" s="11"/>
      <c r="Y14" s="105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  <c r="AJ14" s="11"/>
      <c r="AK14" s="11"/>
      <c r="AL14" s="11"/>
      <c r="AM14" s="11"/>
    </row>
    <row r="15" spans="1:39" ht="6" customHeight="1">
      <c r="A15" s="11"/>
      <c r="B15" s="11"/>
      <c r="C15" s="11"/>
      <c r="D15" s="11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1"/>
      <c r="Q15" s="11"/>
      <c r="R15" s="11"/>
      <c r="S15" s="11"/>
      <c r="T15" s="11"/>
      <c r="U15" s="11"/>
      <c r="V15" s="11"/>
      <c r="W15" s="11"/>
      <c r="X15" s="11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11"/>
      <c r="AK15" s="11"/>
      <c r="AL15" s="11"/>
      <c r="AM15" s="11"/>
    </row>
    <row r="16" spans="1:39" ht="21.75" customHeight="1">
      <c r="A16" s="11" t="s">
        <v>2</v>
      </c>
      <c r="B16" s="11"/>
      <c r="C16" s="11"/>
      <c r="D16" s="11"/>
      <c r="E16" s="100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2"/>
      <c r="AJ16" s="11"/>
      <c r="AK16" s="11"/>
      <c r="AL16" s="11"/>
      <c r="AM16" s="11"/>
    </row>
    <row r="17" spans="1:39" ht="21.75" customHeight="1">
      <c r="A17" s="11"/>
      <c r="B17" s="11"/>
      <c r="C17" s="11"/>
      <c r="D17" s="11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11"/>
      <c r="AK17" s="11"/>
      <c r="AL17" s="11"/>
      <c r="AM17" s="11"/>
    </row>
    <row r="18" spans="1:39" ht="21.75" customHeight="1">
      <c r="A18" s="108" t="s">
        <v>71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</row>
    <row r="19" spans="1:39" ht="21.75" customHeight="1">
      <c r="A19" s="109" t="s">
        <v>72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</row>
    <row r="20" spans="1:39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ht="20.25">
      <c r="A21" s="124" t="s">
        <v>77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</row>
    <row r="22" spans="1:39" ht="10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>
      <c r="A23" s="11"/>
      <c r="B23" s="121" t="s">
        <v>10</v>
      </c>
      <c r="C23" s="121"/>
      <c r="D23" s="121"/>
      <c r="E23" s="121"/>
      <c r="F23" s="121"/>
      <c r="G23" s="121"/>
      <c r="H23" s="11"/>
      <c r="I23" s="121" t="s">
        <v>66</v>
      </c>
      <c r="J23" s="121"/>
      <c r="K23" s="121"/>
      <c r="L23" s="121"/>
      <c r="M23" s="121"/>
      <c r="N23" s="121"/>
      <c r="O23" s="121"/>
      <c r="P23" s="121"/>
      <c r="Q23" s="11"/>
      <c r="R23" s="11"/>
      <c r="S23" s="121" t="s">
        <v>15</v>
      </c>
      <c r="T23" s="121"/>
      <c r="U23" s="121"/>
      <c r="V23" s="121"/>
      <c r="W23" s="121"/>
      <c r="X23" s="121"/>
      <c r="Y23" s="12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ht="9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26.25" customHeight="1">
      <c r="A25" s="11"/>
      <c r="B25" s="122" t="s">
        <v>64</v>
      </c>
      <c r="C25" s="122"/>
      <c r="D25" s="122"/>
      <c r="E25" s="122"/>
      <c r="F25" s="122"/>
      <c r="G25" s="122"/>
      <c r="H25" s="11"/>
      <c r="I25" s="114"/>
      <c r="J25" s="115"/>
      <c r="K25" s="115"/>
      <c r="L25" s="116"/>
      <c r="M25" s="36" t="s">
        <v>67</v>
      </c>
      <c r="N25" s="117"/>
      <c r="O25" s="118"/>
      <c r="P25" s="1" t="s">
        <v>14</v>
      </c>
      <c r="Q25" s="11"/>
      <c r="R25" s="11"/>
      <c r="S25" s="95" t="str">
        <f>IF(I25=0,"",I25*N25)</f>
        <v/>
      </c>
      <c r="T25" s="95"/>
      <c r="U25" s="95"/>
      <c r="V25" s="95"/>
      <c r="W25" s="95"/>
      <c r="X25" s="95"/>
      <c r="Y25" s="1" t="s">
        <v>16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ht="26.25" customHeight="1" thickBot="1">
      <c r="A26" s="11"/>
      <c r="B26" s="123" t="s">
        <v>65</v>
      </c>
      <c r="C26" s="123"/>
      <c r="D26" s="123"/>
      <c r="E26" s="123"/>
      <c r="F26" s="123"/>
      <c r="G26" s="123"/>
      <c r="H26" s="11"/>
      <c r="I26" s="114"/>
      <c r="J26" s="115"/>
      <c r="K26" s="115"/>
      <c r="L26" s="116"/>
      <c r="M26" s="36" t="s">
        <v>67</v>
      </c>
      <c r="N26" s="117"/>
      <c r="O26" s="118"/>
      <c r="P26" s="1" t="s">
        <v>14</v>
      </c>
      <c r="Q26" s="11"/>
      <c r="R26" s="11"/>
      <c r="S26" s="95" t="str">
        <f t="shared" ref="S26:S27" si="0">IF(I26=0,"",I26*N26)</f>
        <v/>
      </c>
      <c r="T26" s="95"/>
      <c r="U26" s="95"/>
      <c r="V26" s="95"/>
      <c r="W26" s="95"/>
      <c r="X26" s="95"/>
      <c r="Y26" s="1" t="s">
        <v>16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ht="26.25" customHeight="1" thickTop="1" thickBot="1">
      <c r="A27" s="11"/>
      <c r="B27" s="1"/>
      <c r="C27" s="1"/>
      <c r="D27" s="1"/>
      <c r="E27" s="1"/>
      <c r="F27" s="1"/>
      <c r="G27" s="1"/>
      <c r="H27" s="11"/>
      <c r="I27" s="114"/>
      <c r="J27" s="115"/>
      <c r="K27" s="115"/>
      <c r="L27" s="116"/>
      <c r="M27" s="36" t="s">
        <v>67</v>
      </c>
      <c r="N27" s="117"/>
      <c r="O27" s="118"/>
      <c r="P27" s="1" t="s">
        <v>14</v>
      </c>
      <c r="Q27" s="11"/>
      <c r="R27" s="11"/>
      <c r="S27" s="95" t="str">
        <f t="shared" si="0"/>
        <v/>
      </c>
      <c r="T27" s="95"/>
      <c r="U27" s="95"/>
      <c r="V27" s="95"/>
      <c r="W27" s="95"/>
      <c r="X27" s="95"/>
      <c r="Y27" s="1" t="s">
        <v>16</v>
      </c>
      <c r="Z27" s="11"/>
      <c r="AA27" s="11"/>
      <c r="AB27" s="98" t="s">
        <v>78</v>
      </c>
      <c r="AC27" s="99"/>
      <c r="AD27" s="99"/>
      <c r="AE27" s="99"/>
      <c r="AF27" s="99"/>
      <c r="AG27" s="99"/>
      <c r="AH27" s="97">
        <f>SUM(S25:X28)</f>
        <v>0</v>
      </c>
      <c r="AI27" s="97"/>
      <c r="AJ27" s="97"/>
      <c r="AK27" s="97"/>
      <c r="AL27" s="97"/>
      <c r="AM27" s="8" t="s">
        <v>16</v>
      </c>
    </row>
    <row r="28" spans="1:39" ht="9" customHeight="1" thickTop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22"/>
      <c r="M28" s="22"/>
      <c r="N28" s="22"/>
      <c r="O28" s="22"/>
      <c r="P28" s="2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9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ht="20.25">
      <c r="A30" s="96" t="s">
        <v>70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</row>
    <row r="31" spans="1:39" ht="10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>
      <c r="A32" s="11"/>
      <c r="B32" s="42" t="s">
        <v>10</v>
      </c>
      <c r="C32" s="42"/>
      <c r="D32" s="42"/>
      <c r="E32" s="42"/>
      <c r="F32" s="42"/>
      <c r="G32" s="11"/>
      <c r="H32" s="42" t="s">
        <v>19</v>
      </c>
      <c r="I32" s="42"/>
      <c r="J32" s="42"/>
      <c r="K32" s="42"/>
      <c r="L32" s="42"/>
      <c r="M32" s="42"/>
      <c r="N32" s="42"/>
      <c r="P32" s="42" t="s">
        <v>15</v>
      </c>
      <c r="Q32" s="42"/>
      <c r="R32" s="42"/>
      <c r="S32" s="42"/>
      <c r="T32" s="11"/>
      <c r="U32" s="11"/>
      <c r="V32" s="42" t="s">
        <v>10</v>
      </c>
      <c r="W32" s="42"/>
      <c r="X32" s="42"/>
      <c r="Y32" s="42"/>
      <c r="Z32" s="42"/>
      <c r="AA32" s="42"/>
      <c r="AB32" s="42"/>
      <c r="AC32" s="11"/>
      <c r="AD32" s="42" t="s">
        <v>19</v>
      </c>
      <c r="AE32" s="42"/>
      <c r="AF32" s="42"/>
      <c r="AG32" s="42"/>
      <c r="AH32" s="42"/>
      <c r="AI32" s="11"/>
      <c r="AJ32" s="42" t="s">
        <v>15</v>
      </c>
      <c r="AK32" s="42"/>
      <c r="AL32" s="42"/>
      <c r="AM32" s="42"/>
    </row>
    <row r="33" spans="1:40" ht="9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40" ht="18.75" customHeight="1">
      <c r="A34" s="11"/>
      <c r="B34" s="77" t="s">
        <v>25</v>
      </c>
      <c r="C34" s="77"/>
      <c r="D34" s="77"/>
      <c r="E34" s="77"/>
      <c r="F34" s="77"/>
      <c r="G34" s="11"/>
      <c r="H34" s="42"/>
      <c r="I34" s="42"/>
      <c r="J34" s="77" t="s">
        <v>28</v>
      </c>
      <c r="K34" s="81"/>
      <c r="L34" s="44"/>
      <c r="M34" s="45"/>
      <c r="N34" s="2" t="s">
        <v>21</v>
      </c>
      <c r="O34" s="11"/>
      <c r="P34" s="46" t="str">
        <f>IF(L34=0,"",L34*11)</f>
        <v/>
      </c>
      <c r="Q34" s="46"/>
      <c r="R34" s="46"/>
      <c r="S34" s="2" t="s">
        <v>16</v>
      </c>
      <c r="T34" s="11"/>
      <c r="U34" s="11"/>
      <c r="V34" s="91" t="s">
        <v>49</v>
      </c>
      <c r="W34" s="91"/>
      <c r="X34" s="91"/>
      <c r="Y34" s="91"/>
      <c r="Z34" s="91"/>
      <c r="AA34" s="42" t="s">
        <v>26</v>
      </c>
      <c r="AB34" s="42"/>
      <c r="AC34" s="11"/>
      <c r="AD34" s="77" t="s">
        <v>28</v>
      </c>
      <c r="AE34" s="81"/>
      <c r="AF34" s="44"/>
      <c r="AG34" s="45"/>
      <c r="AH34" s="2" t="s">
        <v>21</v>
      </c>
      <c r="AI34" s="11"/>
      <c r="AJ34" s="46" t="str">
        <f>IF(AF34=0,"",AF34*11)</f>
        <v/>
      </c>
      <c r="AK34" s="46"/>
      <c r="AL34" s="46"/>
      <c r="AM34" s="2" t="s">
        <v>16</v>
      </c>
    </row>
    <row r="35" spans="1:40">
      <c r="A35" s="11"/>
      <c r="B35" s="77"/>
      <c r="C35" s="77"/>
      <c r="D35" s="77"/>
      <c r="E35" s="77"/>
      <c r="F35" s="77"/>
      <c r="G35" s="11"/>
      <c r="H35" s="77" t="s">
        <v>27</v>
      </c>
      <c r="I35" s="77"/>
      <c r="J35" s="77" t="s">
        <v>28</v>
      </c>
      <c r="K35" s="81"/>
      <c r="L35" s="44"/>
      <c r="M35" s="45"/>
      <c r="N35" s="2" t="s">
        <v>21</v>
      </c>
      <c r="O35" s="11"/>
      <c r="P35" s="46" t="str">
        <f>IF(L35=0,"",L35*11)</f>
        <v/>
      </c>
      <c r="Q35" s="46"/>
      <c r="R35" s="46"/>
      <c r="S35" s="2" t="s">
        <v>16</v>
      </c>
      <c r="T35" s="22"/>
      <c r="U35" s="22"/>
      <c r="V35" s="2"/>
      <c r="W35" s="2"/>
      <c r="X35" s="2"/>
      <c r="Y35" s="2"/>
      <c r="Z35" s="2"/>
      <c r="AA35" s="42" t="s">
        <v>29</v>
      </c>
      <c r="AB35" s="42"/>
      <c r="AC35" s="11"/>
      <c r="AD35" s="77" t="s">
        <v>28</v>
      </c>
      <c r="AE35" s="81"/>
      <c r="AF35" s="44"/>
      <c r="AG35" s="45"/>
      <c r="AH35" s="2" t="s">
        <v>21</v>
      </c>
      <c r="AI35" s="11"/>
      <c r="AJ35" s="46" t="str">
        <f>IF(AF35=0,"",AF35*11)</f>
        <v/>
      </c>
      <c r="AK35" s="46"/>
      <c r="AL35" s="46"/>
      <c r="AM35" s="2" t="s">
        <v>16</v>
      </c>
    </row>
    <row r="36" spans="1:40">
      <c r="A36" s="11"/>
      <c r="B36" s="90"/>
      <c r="C36" s="90"/>
      <c r="D36" s="90"/>
      <c r="E36" s="90"/>
      <c r="F36" s="90"/>
      <c r="G36" s="11"/>
      <c r="H36" s="21"/>
      <c r="I36" s="2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"/>
      <c r="W36" s="2"/>
      <c r="X36" s="2"/>
      <c r="Y36" s="2"/>
      <c r="Z36" s="2"/>
      <c r="AA36" s="42" t="s">
        <v>30</v>
      </c>
      <c r="AB36" s="42"/>
      <c r="AC36" s="11"/>
      <c r="AD36" s="77" t="s">
        <v>28</v>
      </c>
      <c r="AE36" s="81"/>
      <c r="AF36" s="44"/>
      <c r="AG36" s="45"/>
      <c r="AH36" s="2" t="s">
        <v>21</v>
      </c>
      <c r="AI36" s="11"/>
      <c r="AJ36" s="46" t="str">
        <f>IF(AF36=0,"",AF36*11)</f>
        <v/>
      </c>
      <c r="AK36" s="46"/>
      <c r="AL36" s="46"/>
      <c r="AM36" s="2" t="s">
        <v>16</v>
      </c>
    </row>
    <row r="37" spans="1:40">
      <c r="A37" s="11"/>
      <c r="B37" s="91" t="s">
        <v>80</v>
      </c>
      <c r="C37" s="91"/>
      <c r="D37" s="91"/>
      <c r="E37" s="91"/>
      <c r="F37" s="91"/>
      <c r="G37" s="11"/>
      <c r="H37" s="42"/>
      <c r="I37" s="42"/>
      <c r="J37" s="77" t="s">
        <v>81</v>
      </c>
      <c r="K37" s="81"/>
      <c r="L37" s="44"/>
      <c r="M37" s="45"/>
      <c r="N37" s="2" t="s">
        <v>21</v>
      </c>
      <c r="O37" s="11"/>
      <c r="P37" s="46" t="str">
        <f>IF(L37=0,"",L37*22)</f>
        <v/>
      </c>
      <c r="Q37" s="46"/>
      <c r="R37" s="46"/>
      <c r="S37" s="2" t="s">
        <v>16</v>
      </c>
      <c r="T37" s="11"/>
      <c r="U37" s="11"/>
      <c r="V37" s="2"/>
      <c r="W37" s="2"/>
      <c r="X37" s="2"/>
      <c r="Y37" s="2"/>
      <c r="Z37" s="2"/>
      <c r="AA37" s="77" t="s">
        <v>27</v>
      </c>
      <c r="AB37" s="77"/>
      <c r="AC37" s="11"/>
      <c r="AD37" s="77" t="s">
        <v>28</v>
      </c>
      <c r="AE37" s="81"/>
      <c r="AF37" s="44"/>
      <c r="AG37" s="45"/>
      <c r="AH37" s="2" t="s">
        <v>21</v>
      </c>
      <c r="AI37" s="11"/>
      <c r="AJ37" s="46" t="str">
        <f>IF(AF37=0,"",AF37*11)</f>
        <v/>
      </c>
      <c r="AK37" s="46"/>
      <c r="AL37" s="46"/>
      <c r="AM37" s="2" t="s">
        <v>16</v>
      </c>
    </row>
    <row r="38" spans="1:4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3"/>
      <c r="AK38" s="23"/>
      <c r="AL38" s="23"/>
      <c r="AM38" s="22"/>
      <c r="AN38" s="3"/>
    </row>
    <row r="39" spans="1:40">
      <c r="A39" s="11"/>
      <c r="B39" s="41" t="s">
        <v>79</v>
      </c>
      <c r="C39" s="41"/>
      <c r="D39" s="41"/>
      <c r="E39" s="41"/>
      <c r="F39" s="41"/>
      <c r="G39" s="41"/>
      <c r="H39" s="41"/>
      <c r="I39" s="11"/>
      <c r="J39" s="42" t="s">
        <v>28</v>
      </c>
      <c r="K39" s="43"/>
      <c r="L39" s="44"/>
      <c r="M39" s="45"/>
      <c r="N39" s="2" t="s">
        <v>14</v>
      </c>
      <c r="O39" s="11"/>
      <c r="P39" s="46" t="str">
        <f>IF(L39=0,"",L39*11)</f>
        <v/>
      </c>
      <c r="Q39" s="46"/>
      <c r="R39" s="46"/>
      <c r="S39" s="2" t="s">
        <v>16</v>
      </c>
      <c r="T39" s="11"/>
      <c r="U39" s="22"/>
      <c r="V39" s="2" t="s">
        <v>47</v>
      </c>
      <c r="W39" s="2"/>
      <c r="X39" s="2"/>
      <c r="Y39" s="2"/>
      <c r="Z39" s="2"/>
      <c r="AA39" s="42" t="s">
        <v>26</v>
      </c>
      <c r="AB39" s="42"/>
      <c r="AC39" s="11"/>
      <c r="AD39" s="77" t="s">
        <v>28</v>
      </c>
      <c r="AE39" s="81"/>
      <c r="AF39" s="44"/>
      <c r="AG39" s="45"/>
      <c r="AH39" s="2" t="s">
        <v>21</v>
      </c>
      <c r="AI39" s="11"/>
      <c r="AJ39" s="46" t="str">
        <f t="shared" ref="AJ39:AJ42" si="1">IF(AF39=0,"",AF39*11)</f>
        <v/>
      </c>
      <c r="AK39" s="46"/>
      <c r="AL39" s="46"/>
      <c r="AM39" s="2" t="s">
        <v>16</v>
      </c>
    </row>
    <row r="40" spans="1:4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2"/>
      <c r="W40" s="2"/>
      <c r="X40" s="2"/>
      <c r="Y40" s="2"/>
      <c r="Z40" s="2"/>
      <c r="AA40" s="42" t="s">
        <v>29</v>
      </c>
      <c r="AB40" s="42"/>
      <c r="AC40" s="11"/>
      <c r="AD40" s="77" t="s">
        <v>28</v>
      </c>
      <c r="AE40" s="81"/>
      <c r="AF40" s="44"/>
      <c r="AG40" s="45"/>
      <c r="AH40" s="2" t="s">
        <v>21</v>
      </c>
      <c r="AI40" s="11"/>
      <c r="AJ40" s="46" t="str">
        <f t="shared" si="1"/>
        <v/>
      </c>
      <c r="AK40" s="46"/>
      <c r="AL40" s="46"/>
      <c r="AM40" s="2" t="s">
        <v>16</v>
      </c>
    </row>
    <row r="41" spans="1:40">
      <c r="A41" s="11"/>
      <c r="B41" s="119" t="s">
        <v>33</v>
      </c>
      <c r="C41" s="2" t="s">
        <v>60</v>
      </c>
      <c r="D41" s="2"/>
      <c r="E41" s="2"/>
      <c r="F41" s="2"/>
      <c r="G41" s="2"/>
      <c r="H41" s="2"/>
      <c r="I41" s="11"/>
      <c r="J41" s="42" t="s">
        <v>61</v>
      </c>
      <c r="K41" s="43"/>
      <c r="L41" s="44"/>
      <c r="M41" s="45"/>
      <c r="N41" s="2" t="s">
        <v>21</v>
      </c>
      <c r="O41" s="11"/>
      <c r="P41" s="46" t="str">
        <f>IF(L41=0,"",L41*3)</f>
        <v/>
      </c>
      <c r="Q41" s="46"/>
      <c r="R41" s="46"/>
      <c r="S41" s="2" t="s">
        <v>16</v>
      </c>
      <c r="T41" s="22"/>
      <c r="U41" s="22"/>
      <c r="V41" s="2"/>
      <c r="W41" s="2"/>
      <c r="X41" s="2"/>
      <c r="Y41" s="2"/>
      <c r="Z41" s="2"/>
      <c r="AA41" s="42" t="s">
        <v>30</v>
      </c>
      <c r="AB41" s="42"/>
      <c r="AC41" s="11"/>
      <c r="AD41" s="77" t="s">
        <v>28</v>
      </c>
      <c r="AE41" s="81"/>
      <c r="AF41" s="44"/>
      <c r="AG41" s="45"/>
      <c r="AH41" s="2" t="s">
        <v>21</v>
      </c>
      <c r="AI41" s="11"/>
      <c r="AJ41" s="46" t="str">
        <f t="shared" si="1"/>
        <v/>
      </c>
      <c r="AK41" s="46"/>
      <c r="AL41" s="46"/>
      <c r="AM41" s="2" t="s">
        <v>16</v>
      </c>
    </row>
    <row r="42" spans="1:40" ht="18.75" customHeight="1">
      <c r="A42" s="11"/>
      <c r="B42" s="120"/>
      <c r="C42" s="62" t="s">
        <v>32</v>
      </c>
      <c r="D42" s="62"/>
      <c r="E42" s="62"/>
      <c r="F42" s="62"/>
      <c r="G42" s="62"/>
      <c r="H42" s="62"/>
      <c r="I42" s="11"/>
      <c r="J42" s="42" t="s">
        <v>61</v>
      </c>
      <c r="K42" s="43"/>
      <c r="L42" s="44"/>
      <c r="M42" s="45"/>
      <c r="N42" s="2" t="s">
        <v>21</v>
      </c>
      <c r="O42" s="11"/>
      <c r="P42" s="46" t="str">
        <f>IF(L42=0,"",L42*3)</f>
        <v/>
      </c>
      <c r="Q42" s="46"/>
      <c r="R42" s="46"/>
      <c r="S42" s="2" t="s">
        <v>16</v>
      </c>
      <c r="U42" s="11"/>
      <c r="V42" s="2"/>
      <c r="W42" s="2"/>
      <c r="X42" s="2"/>
      <c r="Y42" s="2"/>
      <c r="Z42" s="2"/>
      <c r="AA42" s="77" t="s">
        <v>27</v>
      </c>
      <c r="AB42" s="77"/>
      <c r="AC42" s="11"/>
      <c r="AD42" s="77" t="s">
        <v>28</v>
      </c>
      <c r="AE42" s="81"/>
      <c r="AF42" s="44"/>
      <c r="AG42" s="45"/>
      <c r="AH42" s="2" t="s">
        <v>21</v>
      </c>
      <c r="AI42" s="11"/>
      <c r="AJ42" s="46" t="str">
        <f t="shared" si="1"/>
        <v/>
      </c>
      <c r="AK42" s="46"/>
      <c r="AL42" s="46"/>
      <c r="AM42" s="2" t="s">
        <v>16</v>
      </c>
    </row>
    <row r="43" spans="1:40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spans="1:40" ht="18.75" customHeight="1">
      <c r="A44" s="11"/>
      <c r="B44" s="92" t="s">
        <v>31</v>
      </c>
      <c r="C44" s="62" t="s">
        <v>55</v>
      </c>
      <c r="D44" s="62"/>
      <c r="E44" s="62"/>
      <c r="F44" s="62"/>
      <c r="G44" s="62"/>
      <c r="H44" s="62"/>
      <c r="I44" s="11"/>
      <c r="J44" s="42" t="s">
        <v>28</v>
      </c>
      <c r="K44" s="43"/>
      <c r="L44" s="44"/>
      <c r="M44" s="45"/>
      <c r="N44" s="2" t="s">
        <v>14</v>
      </c>
      <c r="O44" s="11"/>
      <c r="P44" s="46" t="str">
        <f>IF(L44=0,"",L44*11)</f>
        <v/>
      </c>
      <c r="Q44" s="46"/>
      <c r="R44" s="46"/>
      <c r="S44" s="2" t="s">
        <v>16</v>
      </c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40" ht="19.5" thickBot="1">
      <c r="A45" s="11"/>
      <c r="B45" s="93"/>
      <c r="C45" s="62" t="s">
        <v>56</v>
      </c>
      <c r="D45" s="62"/>
      <c r="E45" s="62"/>
      <c r="F45" s="62"/>
      <c r="G45" s="62"/>
      <c r="H45" s="62"/>
      <c r="I45" s="11"/>
      <c r="J45" s="42" t="s">
        <v>28</v>
      </c>
      <c r="K45" s="43"/>
      <c r="L45" s="44"/>
      <c r="M45" s="45"/>
      <c r="N45" s="2" t="s">
        <v>14</v>
      </c>
      <c r="O45" s="11"/>
      <c r="P45" s="46" t="str">
        <f>IF(L45=0,"",L45*11)</f>
        <v/>
      </c>
      <c r="Q45" s="46"/>
      <c r="R45" s="46"/>
      <c r="S45" s="2" t="s">
        <v>16</v>
      </c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spans="1:40" ht="20.25" customHeight="1" thickTop="1" thickBot="1">
      <c r="A46" s="11"/>
      <c r="B46" s="94"/>
      <c r="C46" s="62" t="s">
        <v>57</v>
      </c>
      <c r="D46" s="62"/>
      <c r="E46" s="62"/>
      <c r="F46" s="62"/>
      <c r="G46" s="62"/>
      <c r="H46" s="62"/>
      <c r="I46" s="11"/>
      <c r="J46" s="42" t="s">
        <v>28</v>
      </c>
      <c r="K46" s="43"/>
      <c r="L46" s="44"/>
      <c r="M46" s="45"/>
      <c r="N46" s="2" t="s">
        <v>14</v>
      </c>
      <c r="O46" s="11"/>
      <c r="P46" s="46" t="str">
        <f>IF(L46=0,"",L46*11)</f>
        <v/>
      </c>
      <c r="Q46" s="46"/>
      <c r="R46" s="46"/>
      <c r="S46" s="2" t="s">
        <v>16</v>
      </c>
      <c r="T46" s="11"/>
      <c r="U46" s="11"/>
      <c r="V46" s="11"/>
      <c r="W46" s="17"/>
      <c r="X46" s="19" t="s">
        <v>31</v>
      </c>
      <c r="Y46" s="4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20"/>
    </row>
    <row r="47" spans="1:40" ht="19.5" thickTop="1">
      <c r="A47" s="11"/>
      <c r="B47" s="63" t="s">
        <v>68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11"/>
      <c r="U47" s="11"/>
      <c r="V47" s="11"/>
      <c r="W47" s="53" t="s">
        <v>38</v>
      </c>
      <c r="X47" s="54"/>
      <c r="Y47" s="47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9"/>
      <c r="AM47" s="16"/>
    </row>
    <row r="48" spans="1:40" ht="19.5" thickBo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53"/>
      <c r="X48" s="54"/>
      <c r="Y48" s="50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2"/>
      <c r="AM48" s="5"/>
    </row>
    <row r="49" spans="1:39" ht="19.5" thickTop="1">
      <c r="A49" s="11"/>
      <c r="B49" s="67" t="s">
        <v>52</v>
      </c>
      <c r="C49" s="69" t="s">
        <v>58</v>
      </c>
      <c r="D49" s="70"/>
      <c r="E49" s="70"/>
      <c r="F49" s="70"/>
      <c r="G49" s="70"/>
      <c r="H49" s="70"/>
      <c r="I49" s="11"/>
      <c r="J49" s="75" t="s">
        <v>59</v>
      </c>
      <c r="K49" s="76"/>
      <c r="L49" s="82"/>
      <c r="M49" s="83"/>
      <c r="N49" s="32" t="s">
        <v>14</v>
      </c>
      <c r="O49" s="11"/>
      <c r="P49" s="134" t="str">
        <f>IF(L49=0,"",L49*12)</f>
        <v/>
      </c>
      <c r="Q49" s="134"/>
      <c r="R49" s="134"/>
      <c r="S49" s="31" t="s">
        <v>16</v>
      </c>
      <c r="T49" s="89" t="s">
        <v>40</v>
      </c>
      <c r="U49" s="89"/>
      <c r="V49" s="89"/>
      <c r="W49" s="14" t="s">
        <v>41</v>
      </c>
      <c r="X49" s="39"/>
      <c r="Y49" s="39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6"/>
    </row>
    <row r="50" spans="1:39" ht="19.5" thickBot="1">
      <c r="A50" s="15"/>
      <c r="B50" s="68"/>
      <c r="C50" s="71" t="s">
        <v>53</v>
      </c>
      <c r="D50" s="72"/>
      <c r="E50" s="72"/>
      <c r="F50" s="72"/>
      <c r="G50" s="72"/>
      <c r="H50" s="72"/>
      <c r="I50" s="11"/>
      <c r="J50" s="75" t="s">
        <v>69</v>
      </c>
      <c r="K50" s="76"/>
      <c r="L50" s="84"/>
      <c r="M50" s="85"/>
      <c r="N50" s="32" t="s">
        <v>21</v>
      </c>
      <c r="O50" s="11"/>
      <c r="P50" s="134" t="str">
        <f>IF(L50=0,"",L50*28)</f>
        <v/>
      </c>
      <c r="Q50" s="134"/>
      <c r="R50" s="134"/>
      <c r="S50" s="31" t="s">
        <v>16</v>
      </c>
      <c r="T50" s="11"/>
      <c r="U50" s="11"/>
      <c r="V50" s="11"/>
      <c r="W50" s="40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6"/>
    </row>
    <row r="51" spans="1:39" ht="19.5" thickTop="1">
      <c r="A51" s="15"/>
      <c r="B51" s="29" t="s">
        <v>46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53" t="s">
        <v>39</v>
      </c>
      <c r="X51" s="54"/>
      <c r="Y51" s="55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7"/>
      <c r="AM51" s="16"/>
    </row>
    <row r="52" spans="1:39" ht="19.5" thickBo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V52" s="11"/>
      <c r="W52" s="53"/>
      <c r="X52" s="54"/>
      <c r="Y52" s="58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60"/>
      <c r="AM52" s="5"/>
    </row>
    <row r="53" spans="1:39" ht="31.5" thickTop="1" thickBot="1">
      <c r="A53" s="11"/>
      <c r="B53" s="11"/>
      <c r="C53" s="11"/>
      <c r="D53" s="11"/>
      <c r="E53" s="65" t="s">
        <v>54</v>
      </c>
      <c r="F53" s="66"/>
      <c r="G53" s="66"/>
      <c r="H53" s="66"/>
      <c r="I53" s="66"/>
      <c r="J53" s="66"/>
      <c r="K53" s="66"/>
      <c r="L53" s="66"/>
      <c r="M53" s="66"/>
      <c r="N53" s="73">
        <f>SUM(P34:R50)+SUM(AJ34:AL42)</f>
        <v>0</v>
      </c>
      <c r="O53" s="73"/>
      <c r="P53" s="73"/>
      <c r="Q53" s="73"/>
      <c r="R53" s="73"/>
      <c r="S53" s="9" t="s">
        <v>16</v>
      </c>
      <c r="T53" s="11"/>
      <c r="U53" s="11"/>
      <c r="V53" s="11"/>
      <c r="W53" s="6" t="s">
        <v>42</v>
      </c>
      <c r="X53" s="7"/>
      <c r="Y53" s="7"/>
      <c r="Z53" s="7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3"/>
    </row>
    <row r="54" spans="1:39" ht="20.25" thickTop="1" thickBot="1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spans="1:39" ht="43.5" thickTop="1" thickBot="1">
      <c r="B55" s="61" t="s">
        <v>35</v>
      </c>
      <c r="C55" s="61"/>
      <c r="D55" s="61"/>
      <c r="E55" s="61"/>
      <c r="F55" s="61"/>
      <c r="G55" s="61"/>
      <c r="H55" s="61"/>
      <c r="I55" s="11"/>
      <c r="J55" s="78" t="s">
        <v>51</v>
      </c>
      <c r="K55" s="78"/>
      <c r="L55" s="79"/>
      <c r="M55" s="80"/>
      <c r="N55" s="33" t="s">
        <v>36</v>
      </c>
      <c r="O55" s="11"/>
      <c r="P55" s="74">
        <f>+L55*880</f>
        <v>0</v>
      </c>
      <c r="Q55" s="74"/>
      <c r="R55" s="74"/>
      <c r="S55" s="34" t="s">
        <v>16</v>
      </c>
      <c r="U55" s="87" t="s">
        <v>37</v>
      </c>
      <c r="V55" s="88"/>
      <c r="W55" s="88"/>
      <c r="X55" s="88"/>
      <c r="Y55" s="88"/>
      <c r="Z55" s="88"/>
      <c r="AA55" s="88"/>
      <c r="AB55" s="86">
        <f>+P55+N53+AH27</f>
        <v>0</v>
      </c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10" t="s">
        <v>16</v>
      </c>
    </row>
    <row r="56" spans="1:39" ht="19.5" thickTop="1"/>
  </sheetData>
  <mergeCells count="136">
    <mergeCell ref="O2:AH3"/>
    <mergeCell ref="O4:AG5"/>
    <mergeCell ref="AH7:AM7"/>
    <mergeCell ref="AH6:AM6"/>
    <mergeCell ref="I27:L27"/>
    <mergeCell ref="N27:O27"/>
    <mergeCell ref="B41:B42"/>
    <mergeCell ref="J41:K41"/>
    <mergeCell ref="L41:M41"/>
    <mergeCell ref="P41:R41"/>
    <mergeCell ref="C42:H42"/>
    <mergeCell ref="P42:R42"/>
    <mergeCell ref="S23:Y23"/>
    <mergeCell ref="I23:P23"/>
    <mergeCell ref="B23:G23"/>
    <mergeCell ref="B25:G25"/>
    <mergeCell ref="B26:G26"/>
    <mergeCell ref="N25:O25"/>
    <mergeCell ref="I25:L25"/>
    <mergeCell ref="I26:L26"/>
    <mergeCell ref="N26:O26"/>
    <mergeCell ref="A21:AM21"/>
    <mergeCell ref="Y14:AI14"/>
    <mergeCell ref="E12:O12"/>
    <mergeCell ref="AH27:AL27"/>
    <mergeCell ref="AB27:AG27"/>
    <mergeCell ref="E14:O14"/>
    <mergeCell ref="E16:AI16"/>
    <mergeCell ref="E10:H10"/>
    <mergeCell ref="J10:K10"/>
    <mergeCell ref="M10:N10"/>
    <mergeCell ref="Y10:AI10"/>
    <mergeCell ref="Y12:AI12"/>
    <mergeCell ref="A18:AM18"/>
    <mergeCell ref="A19:AM19"/>
    <mergeCell ref="AJ39:AL39"/>
    <mergeCell ref="AJ40:AL40"/>
    <mergeCell ref="B44:B46"/>
    <mergeCell ref="B35:F35"/>
    <mergeCell ref="S25:X25"/>
    <mergeCell ref="S26:X26"/>
    <mergeCell ref="S27:X27"/>
    <mergeCell ref="AJ32:AM32"/>
    <mergeCell ref="A30:AM30"/>
    <mergeCell ref="AD32:AH32"/>
    <mergeCell ref="V32:AB32"/>
    <mergeCell ref="AF34:AG34"/>
    <mergeCell ref="AA35:AB35"/>
    <mergeCell ref="AD35:AE35"/>
    <mergeCell ref="AF35:AG35"/>
    <mergeCell ref="B32:F32"/>
    <mergeCell ref="H32:N32"/>
    <mergeCell ref="P32:S32"/>
    <mergeCell ref="H34:I34"/>
    <mergeCell ref="H35:I35"/>
    <mergeCell ref="J34:K34"/>
    <mergeCell ref="J35:K35"/>
    <mergeCell ref="L34:M34"/>
    <mergeCell ref="L35:M35"/>
    <mergeCell ref="B36:F36"/>
    <mergeCell ref="B34:F34"/>
    <mergeCell ref="AJ34:AL34"/>
    <mergeCell ref="AJ35:AL35"/>
    <mergeCell ref="AJ36:AL36"/>
    <mergeCell ref="AJ37:AL37"/>
    <mergeCell ref="V34:Z34"/>
    <mergeCell ref="P34:R34"/>
    <mergeCell ref="P35:R35"/>
    <mergeCell ref="B37:F37"/>
    <mergeCell ref="H37:I37"/>
    <mergeCell ref="J37:K37"/>
    <mergeCell ref="L37:M37"/>
    <mergeCell ref="P37:R37"/>
    <mergeCell ref="AA36:AB36"/>
    <mergeCell ref="AD36:AE36"/>
    <mergeCell ref="AF36:AG36"/>
    <mergeCell ref="AA37:AB37"/>
    <mergeCell ref="AD37:AE37"/>
    <mergeCell ref="AF37:AG37"/>
    <mergeCell ref="AA34:AB34"/>
    <mergeCell ref="AD34:AE34"/>
    <mergeCell ref="AA41:AB41"/>
    <mergeCell ref="AD41:AE41"/>
    <mergeCell ref="AF41:AG41"/>
    <mergeCell ref="AA39:AB39"/>
    <mergeCell ref="AD39:AE39"/>
    <mergeCell ref="AF39:AG39"/>
    <mergeCell ref="AA40:AB40"/>
    <mergeCell ref="AD40:AE40"/>
    <mergeCell ref="AF40:AG40"/>
    <mergeCell ref="J42:K42"/>
    <mergeCell ref="L42:M42"/>
    <mergeCell ref="AJ42:AL42"/>
    <mergeCell ref="AD42:AE42"/>
    <mergeCell ref="AF42:AG42"/>
    <mergeCell ref="L49:M49"/>
    <mergeCell ref="L50:M50"/>
    <mergeCell ref="J46:K46"/>
    <mergeCell ref="L46:M46"/>
    <mergeCell ref="T49:V49"/>
    <mergeCell ref="AJ41:AL41"/>
    <mergeCell ref="N53:R53"/>
    <mergeCell ref="P55:R55"/>
    <mergeCell ref="P50:R50"/>
    <mergeCell ref="J49:K49"/>
    <mergeCell ref="J50:K50"/>
    <mergeCell ref="AA42:AB42"/>
    <mergeCell ref="J55:K55"/>
    <mergeCell ref="L55:M55"/>
    <mergeCell ref="P49:R49"/>
    <mergeCell ref="AB55:AL55"/>
    <mergeCell ref="U55:AA55"/>
    <mergeCell ref="B39:H39"/>
    <mergeCell ref="J39:K39"/>
    <mergeCell ref="L39:M39"/>
    <mergeCell ref="P39:R39"/>
    <mergeCell ref="Y47:AL48"/>
    <mergeCell ref="W47:X48"/>
    <mergeCell ref="W51:X52"/>
    <mergeCell ref="Y51:AL52"/>
    <mergeCell ref="B55:H55"/>
    <mergeCell ref="C44:H44"/>
    <mergeCell ref="J44:K44"/>
    <mergeCell ref="L44:M44"/>
    <mergeCell ref="C45:H45"/>
    <mergeCell ref="J45:K45"/>
    <mergeCell ref="L45:M45"/>
    <mergeCell ref="B47:S47"/>
    <mergeCell ref="C46:H46"/>
    <mergeCell ref="P44:R44"/>
    <mergeCell ref="P45:R45"/>
    <mergeCell ref="P46:R46"/>
    <mergeCell ref="E53:M53"/>
    <mergeCell ref="B49:B50"/>
    <mergeCell ref="C49:H49"/>
    <mergeCell ref="C50:H50"/>
  </mergeCells>
  <phoneticPr fontId="3"/>
  <pageMargins left="0.51181102362204722" right="0.31496062992125984" top="0.74803149606299213" bottom="0.35433070866141736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371475</xdr:rowOff>
                  </from>
                  <to>
                    <xdr:col>11</xdr:col>
                    <xdr:colOff>200025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49</xdr:row>
                    <xdr:rowOff>390525</xdr:rowOff>
                  </from>
                  <to>
                    <xdr:col>14</xdr:col>
                    <xdr:colOff>38100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371475</xdr:rowOff>
                  </from>
                  <to>
                    <xdr:col>11</xdr:col>
                    <xdr:colOff>200025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11</xdr:col>
                    <xdr:colOff>104775</xdr:colOff>
                    <xdr:row>49</xdr:row>
                    <xdr:rowOff>390525</xdr:rowOff>
                  </from>
                  <to>
                    <xdr:col>14</xdr:col>
                    <xdr:colOff>38100</xdr:colOff>
                    <xdr:row>51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F081-7D03-4AFA-A6F8-E06FF030C627}">
  <dimension ref="A1:AN51"/>
  <sheetViews>
    <sheetView topLeftCell="A21" zoomScaleNormal="100" zoomScaleSheetLayoutView="100" workbookViewId="0">
      <selection activeCell="Z43" sqref="Z43"/>
    </sheetView>
  </sheetViews>
  <sheetFormatPr defaultColWidth="3.125" defaultRowHeight="18.75"/>
  <sheetData>
    <row r="1" spans="1:39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spans="1:39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spans="1:39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spans="1:39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39" ht="9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spans="1:39" ht="21.75" customHeight="1">
      <c r="A10" s="11" t="s">
        <v>0</v>
      </c>
      <c r="B10" s="11"/>
      <c r="C10" s="11"/>
      <c r="D10" s="11"/>
      <c r="E10" s="103"/>
      <c r="F10" s="104"/>
      <c r="G10" s="104"/>
      <c r="H10" s="104"/>
      <c r="I10" s="24" t="s">
        <v>6</v>
      </c>
      <c r="J10" s="104"/>
      <c r="K10" s="104"/>
      <c r="L10" s="25" t="s">
        <v>7</v>
      </c>
      <c r="M10" s="104"/>
      <c r="N10" s="104"/>
      <c r="O10" s="26" t="s">
        <v>8</v>
      </c>
      <c r="P10" s="11"/>
      <c r="Q10" s="11"/>
      <c r="R10" s="11"/>
      <c r="S10" s="11" t="s">
        <v>3</v>
      </c>
      <c r="T10" s="11"/>
      <c r="U10" s="11"/>
      <c r="V10" s="11"/>
      <c r="W10" s="11"/>
      <c r="X10" s="11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1"/>
      <c r="AK10" s="11"/>
      <c r="AL10" s="11"/>
      <c r="AM10" s="11"/>
    </row>
    <row r="11" spans="1:39" ht="6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spans="1:39" ht="21.75" customHeight="1">
      <c r="A12" s="11" t="s">
        <v>1</v>
      </c>
      <c r="B12" s="11"/>
      <c r="C12" s="11"/>
      <c r="D12" s="11"/>
      <c r="E12" s="100"/>
      <c r="F12" s="101"/>
      <c r="G12" s="101"/>
      <c r="H12" s="101"/>
      <c r="I12" s="101"/>
      <c r="J12" s="101"/>
      <c r="K12" s="101"/>
      <c r="L12" s="101"/>
      <c r="M12" s="101"/>
      <c r="N12" s="101"/>
      <c r="O12" s="102"/>
      <c r="P12" s="11"/>
      <c r="Q12" s="11"/>
      <c r="R12" s="11"/>
      <c r="S12" s="11" t="s">
        <v>4</v>
      </c>
      <c r="T12" s="11"/>
      <c r="U12" s="11"/>
      <c r="V12" s="11"/>
      <c r="W12" s="11"/>
      <c r="X12" s="11"/>
      <c r="Y12" s="105"/>
      <c r="Z12" s="106"/>
      <c r="AA12" s="106"/>
      <c r="AB12" s="106"/>
      <c r="AC12" s="106"/>
      <c r="AD12" s="106"/>
      <c r="AE12" s="106"/>
      <c r="AF12" s="106"/>
      <c r="AG12" s="106"/>
      <c r="AH12" s="106"/>
      <c r="AI12" s="107"/>
      <c r="AJ12" s="11"/>
      <c r="AK12" s="11"/>
      <c r="AL12" s="11"/>
      <c r="AM12" s="11"/>
    </row>
    <row r="13" spans="1:39" ht="6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39" ht="21.75" customHeight="1">
      <c r="A14" s="11" t="s">
        <v>9</v>
      </c>
      <c r="B14" s="11"/>
      <c r="C14" s="11"/>
      <c r="D14" s="11"/>
      <c r="E14" s="100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P14" s="11"/>
      <c r="Q14" s="11"/>
      <c r="R14" s="11"/>
      <c r="S14" s="11" t="s">
        <v>5</v>
      </c>
      <c r="T14" s="11"/>
      <c r="U14" s="11"/>
      <c r="V14" s="11"/>
      <c r="W14" s="11"/>
      <c r="X14" s="11"/>
      <c r="Y14" s="105"/>
      <c r="Z14" s="106"/>
      <c r="AA14" s="106"/>
      <c r="AB14" s="106"/>
      <c r="AC14" s="106"/>
      <c r="AD14" s="106"/>
      <c r="AE14" s="106"/>
      <c r="AF14" s="106"/>
      <c r="AG14" s="106"/>
      <c r="AH14" s="106"/>
      <c r="AI14" s="107"/>
      <c r="AJ14" s="11"/>
      <c r="AK14" s="11"/>
      <c r="AL14" s="11"/>
      <c r="AM14" s="11"/>
    </row>
    <row r="15" spans="1:39" ht="6" customHeight="1">
      <c r="A15" s="11"/>
      <c r="B15" s="11"/>
      <c r="C15" s="11"/>
      <c r="D15" s="11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1"/>
      <c r="Q15" s="11"/>
      <c r="R15" s="11"/>
      <c r="S15" s="11"/>
      <c r="T15" s="11"/>
      <c r="U15" s="11"/>
      <c r="V15" s="11"/>
      <c r="W15" s="11"/>
      <c r="X15" s="11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11"/>
      <c r="AK15" s="11"/>
      <c r="AL15" s="11"/>
      <c r="AM15" s="11"/>
    </row>
    <row r="16" spans="1:39" ht="21.75" customHeight="1">
      <c r="A16" s="11" t="s">
        <v>2</v>
      </c>
      <c r="B16" s="11"/>
      <c r="C16" s="11"/>
      <c r="D16" s="11"/>
      <c r="E16" s="100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2"/>
      <c r="AJ16" s="11"/>
      <c r="AK16" s="11"/>
      <c r="AL16" s="11"/>
      <c r="AM16" s="11"/>
    </row>
    <row r="17" spans="1:39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spans="1:39" ht="20.25">
      <c r="A18" s="124" t="s">
        <v>23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</row>
    <row r="19" spans="1:39" ht="10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>
      <c r="A20" s="11"/>
      <c r="B20" s="121" t="s">
        <v>10</v>
      </c>
      <c r="C20" s="121"/>
      <c r="D20" s="121"/>
      <c r="E20" s="121"/>
      <c r="F20" s="121"/>
      <c r="G20" s="121"/>
      <c r="H20" s="11"/>
      <c r="I20" s="121" t="s">
        <v>11</v>
      </c>
      <c r="J20" s="121"/>
      <c r="K20" s="121"/>
      <c r="L20" s="121"/>
      <c r="M20" s="121"/>
      <c r="N20" s="121"/>
      <c r="O20" s="121"/>
      <c r="P20" s="121"/>
      <c r="Q20" s="11"/>
      <c r="R20" s="11"/>
      <c r="S20" s="121" t="s">
        <v>15</v>
      </c>
      <c r="T20" s="121"/>
      <c r="U20" s="121"/>
      <c r="V20" s="121"/>
      <c r="W20" s="121"/>
      <c r="X20" s="121"/>
      <c r="Y20" s="12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39" ht="9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39" ht="24.75" thickBot="1">
      <c r="A22" s="11"/>
      <c r="B22" s="122" t="s">
        <v>45</v>
      </c>
      <c r="C22" s="122"/>
      <c r="D22" s="122"/>
      <c r="E22" s="122"/>
      <c r="F22" s="122"/>
      <c r="G22" s="122"/>
      <c r="H22" s="11"/>
      <c r="I22" s="1" t="s">
        <v>12</v>
      </c>
      <c r="J22" s="1"/>
      <c r="K22" s="1"/>
      <c r="L22" s="125"/>
      <c r="M22" s="126"/>
      <c r="N22" s="126"/>
      <c r="O22" s="127"/>
      <c r="P22" s="1" t="s">
        <v>14</v>
      </c>
      <c r="Q22" s="11"/>
      <c r="R22" s="11"/>
      <c r="S22" s="128" t="str">
        <f>IF(L22=0,"",L22*1000)</f>
        <v/>
      </c>
      <c r="T22" s="128"/>
      <c r="U22" s="128"/>
      <c r="V22" s="128"/>
      <c r="W22" s="128"/>
      <c r="X22" s="128"/>
      <c r="Y22" s="1" t="s">
        <v>16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39" ht="24" customHeight="1" thickTop="1" thickBot="1">
      <c r="A23" s="11"/>
      <c r="B23" s="129" t="s">
        <v>17</v>
      </c>
      <c r="C23" s="129"/>
      <c r="D23" s="129"/>
      <c r="E23" s="129"/>
      <c r="F23" s="129"/>
      <c r="G23" s="129"/>
      <c r="H23" s="11"/>
      <c r="I23" s="1" t="s">
        <v>13</v>
      </c>
      <c r="J23" s="1"/>
      <c r="K23" s="1"/>
      <c r="L23" s="125"/>
      <c r="M23" s="126"/>
      <c r="N23" s="126"/>
      <c r="O23" s="127"/>
      <c r="P23" s="1" t="s">
        <v>14</v>
      </c>
      <c r="Q23" s="11"/>
      <c r="R23" s="11"/>
      <c r="S23" s="128" t="str">
        <f>IF(L23=0,"",L23*5000)</f>
        <v/>
      </c>
      <c r="T23" s="128"/>
      <c r="U23" s="128"/>
      <c r="V23" s="128"/>
      <c r="W23" s="128"/>
      <c r="X23" s="128"/>
      <c r="Y23" s="1" t="s">
        <v>16</v>
      </c>
      <c r="Z23" s="11"/>
      <c r="AB23" s="98" t="s">
        <v>18</v>
      </c>
      <c r="AC23" s="99"/>
      <c r="AD23" s="99"/>
      <c r="AE23" s="99"/>
      <c r="AF23" s="99"/>
      <c r="AG23" s="99"/>
      <c r="AH23" s="97">
        <f>SUM(S22:X23)</f>
        <v>0</v>
      </c>
      <c r="AI23" s="97"/>
      <c r="AJ23" s="97"/>
      <c r="AK23" s="97"/>
      <c r="AL23" s="97"/>
      <c r="AM23" s="8" t="s">
        <v>16</v>
      </c>
    </row>
    <row r="24" spans="1:39" ht="9" customHeight="1" thickTop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ht="20.25">
      <c r="A25" s="96" t="s">
        <v>22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</row>
    <row r="26" spans="1:39" ht="10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>
      <c r="A27" s="11"/>
      <c r="B27" s="42" t="s">
        <v>10</v>
      </c>
      <c r="C27" s="42"/>
      <c r="D27" s="42"/>
      <c r="E27" s="42"/>
      <c r="F27" s="42"/>
      <c r="G27" s="11"/>
      <c r="H27" s="42" t="s">
        <v>19</v>
      </c>
      <c r="I27" s="42"/>
      <c r="J27" s="42"/>
      <c r="K27" s="42"/>
      <c r="L27" s="42"/>
      <c r="M27" s="42"/>
      <c r="N27" s="42"/>
      <c r="P27" s="42" t="s">
        <v>15</v>
      </c>
      <c r="Q27" s="42"/>
      <c r="R27" s="42"/>
      <c r="S27" s="42"/>
      <c r="T27" s="11"/>
      <c r="U27" s="11"/>
      <c r="V27" s="42" t="s">
        <v>10</v>
      </c>
      <c r="W27" s="42"/>
      <c r="X27" s="42"/>
      <c r="Y27" s="42"/>
      <c r="Z27" s="42"/>
      <c r="AA27" s="42"/>
      <c r="AB27" s="42"/>
      <c r="AC27" s="11"/>
      <c r="AD27" s="42" t="s">
        <v>19</v>
      </c>
      <c r="AE27" s="42"/>
      <c r="AF27" s="42"/>
      <c r="AG27" s="42"/>
      <c r="AH27" s="42"/>
      <c r="AI27" s="11"/>
      <c r="AJ27" s="42" t="s">
        <v>15</v>
      </c>
      <c r="AK27" s="42"/>
      <c r="AL27" s="42"/>
      <c r="AM27" s="42"/>
    </row>
    <row r="28" spans="1:39" ht="9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ht="18.75" customHeight="1">
      <c r="A29" s="11"/>
      <c r="B29" s="91" t="s">
        <v>76</v>
      </c>
      <c r="C29" s="91"/>
      <c r="D29" s="91"/>
      <c r="E29" s="91"/>
      <c r="F29" s="91"/>
      <c r="G29" s="11"/>
      <c r="H29" s="42"/>
      <c r="I29" s="42"/>
      <c r="J29" s="77" t="s">
        <v>20</v>
      </c>
      <c r="K29" s="81"/>
      <c r="L29" s="44"/>
      <c r="M29" s="45"/>
      <c r="N29" s="2" t="s">
        <v>21</v>
      </c>
      <c r="O29" s="11"/>
      <c r="P29" s="46" t="str">
        <f>IF(L29=0,"",L29*110)</f>
        <v/>
      </c>
      <c r="Q29" s="46"/>
      <c r="R29" s="46"/>
      <c r="S29" s="2" t="s">
        <v>16</v>
      </c>
      <c r="T29" s="11"/>
      <c r="U29" s="11"/>
      <c r="V29" s="91" t="s">
        <v>49</v>
      </c>
      <c r="W29" s="91"/>
      <c r="X29" s="91"/>
      <c r="Y29" s="91"/>
      <c r="Z29" s="91"/>
      <c r="AA29" s="42" t="s">
        <v>26</v>
      </c>
      <c r="AB29" s="42"/>
      <c r="AC29" s="11"/>
      <c r="AD29" s="77" t="s">
        <v>28</v>
      </c>
      <c r="AE29" s="81"/>
      <c r="AF29" s="44"/>
      <c r="AG29" s="45"/>
      <c r="AH29" s="2" t="s">
        <v>21</v>
      </c>
      <c r="AI29" s="11"/>
      <c r="AJ29" s="46" t="str">
        <f>IF(AF29=0,"",AF29*11)</f>
        <v/>
      </c>
      <c r="AK29" s="46"/>
      <c r="AL29" s="46"/>
      <c r="AM29" s="2" t="s">
        <v>16</v>
      </c>
    </row>
    <row r="30" spans="1:39">
      <c r="A30" s="11"/>
      <c r="B30" s="91" t="s">
        <v>34</v>
      </c>
      <c r="C30" s="91"/>
      <c r="D30" s="91"/>
      <c r="E30" s="91"/>
      <c r="F30" s="91"/>
      <c r="G30" s="11"/>
      <c r="H30" s="77"/>
      <c r="I30" s="77"/>
      <c r="J30" s="77" t="s">
        <v>20</v>
      </c>
      <c r="K30" s="81"/>
      <c r="L30" s="44"/>
      <c r="M30" s="45"/>
      <c r="N30" s="2" t="s">
        <v>21</v>
      </c>
      <c r="O30" s="30"/>
      <c r="P30" s="46" t="str">
        <f>IF(L30=0,"",L30*110)</f>
        <v/>
      </c>
      <c r="Q30" s="46"/>
      <c r="R30" s="46"/>
      <c r="S30" s="2" t="s">
        <v>16</v>
      </c>
      <c r="T30" s="22"/>
      <c r="U30" s="22"/>
      <c r="V30" s="2" t="s">
        <v>50</v>
      </c>
      <c r="W30" s="2"/>
      <c r="X30" s="2"/>
      <c r="Y30" s="2"/>
      <c r="Z30" s="2"/>
      <c r="AA30" s="42" t="s">
        <v>29</v>
      </c>
      <c r="AB30" s="42"/>
      <c r="AC30" s="11"/>
      <c r="AD30" s="77" t="s">
        <v>28</v>
      </c>
      <c r="AE30" s="81"/>
      <c r="AF30" s="44"/>
      <c r="AG30" s="45"/>
      <c r="AH30" s="2" t="s">
        <v>21</v>
      </c>
      <c r="AI30" s="11"/>
      <c r="AJ30" s="46" t="str">
        <f>IF(AF30=0,"",AF30*11)</f>
        <v/>
      </c>
      <c r="AK30" s="46"/>
      <c r="AL30" s="46"/>
      <c r="AM30" s="2" t="s">
        <v>16</v>
      </c>
    </row>
    <row r="31" spans="1:39">
      <c r="A31" s="11"/>
      <c r="B31" s="90" t="s">
        <v>24</v>
      </c>
      <c r="C31" s="90"/>
      <c r="D31" s="90"/>
      <c r="E31" s="90"/>
      <c r="F31" s="90"/>
      <c r="G31" s="11"/>
      <c r="H31" s="21"/>
      <c r="I31" s="21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"/>
      <c r="W31" s="2"/>
      <c r="X31" s="2"/>
      <c r="Y31" s="2"/>
      <c r="Z31" s="2"/>
      <c r="AA31" s="42" t="s">
        <v>30</v>
      </c>
      <c r="AB31" s="42"/>
      <c r="AC31" s="11"/>
      <c r="AD31" s="77" t="s">
        <v>28</v>
      </c>
      <c r="AE31" s="81"/>
      <c r="AF31" s="44"/>
      <c r="AG31" s="45"/>
      <c r="AH31" s="2" t="s">
        <v>21</v>
      </c>
      <c r="AI31" s="11"/>
      <c r="AJ31" s="46" t="str">
        <f>IF(AF31=0,"",AF31*11)</f>
        <v/>
      </c>
      <c r="AK31" s="46"/>
      <c r="AL31" s="46"/>
      <c r="AM31" s="2" t="s">
        <v>16</v>
      </c>
    </row>
    <row r="32" spans="1:39">
      <c r="A32" s="11"/>
      <c r="B32" s="77" t="s">
        <v>25</v>
      </c>
      <c r="C32" s="77"/>
      <c r="D32" s="77"/>
      <c r="E32" s="77"/>
      <c r="F32" s="77"/>
      <c r="G32" s="11"/>
      <c r="H32" s="42" t="s">
        <v>26</v>
      </c>
      <c r="I32" s="42"/>
      <c r="J32" s="77" t="s">
        <v>28</v>
      </c>
      <c r="K32" s="81"/>
      <c r="L32" s="44"/>
      <c r="M32" s="45"/>
      <c r="N32" s="2" t="s">
        <v>21</v>
      </c>
      <c r="O32" s="11"/>
      <c r="P32" s="46" t="str">
        <f>IF(L32=0,"",L32*11)</f>
        <v/>
      </c>
      <c r="Q32" s="46"/>
      <c r="R32" s="46"/>
      <c r="S32" s="2" t="s">
        <v>16</v>
      </c>
      <c r="T32" s="11"/>
      <c r="U32" s="11"/>
      <c r="V32" s="2"/>
      <c r="W32" s="2"/>
      <c r="X32" s="2"/>
      <c r="Y32" s="2"/>
      <c r="Z32" s="2"/>
      <c r="AA32" s="77" t="s">
        <v>27</v>
      </c>
      <c r="AB32" s="77"/>
      <c r="AC32" s="11"/>
      <c r="AD32" s="77" t="s">
        <v>28</v>
      </c>
      <c r="AE32" s="81"/>
      <c r="AF32" s="44"/>
      <c r="AG32" s="45"/>
      <c r="AH32" s="2" t="s">
        <v>21</v>
      </c>
      <c r="AI32" s="11"/>
      <c r="AJ32" s="46" t="str">
        <f>IF(AF32=0,"",AF32*11)</f>
        <v/>
      </c>
      <c r="AK32" s="46"/>
      <c r="AL32" s="46"/>
      <c r="AM32" s="2" t="s">
        <v>16</v>
      </c>
    </row>
    <row r="33" spans="1:40">
      <c r="A33" s="11"/>
      <c r="B33" s="89" t="s">
        <v>44</v>
      </c>
      <c r="C33" s="89"/>
      <c r="D33" s="89"/>
      <c r="E33" s="89"/>
      <c r="F33" s="89"/>
      <c r="G33" s="11"/>
      <c r="H33" s="77" t="s">
        <v>27</v>
      </c>
      <c r="I33" s="77"/>
      <c r="J33" s="77" t="s">
        <v>28</v>
      </c>
      <c r="K33" s="81"/>
      <c r="L33" s="44"/>
      <c r="M33" s="45"/>
      <c r="N33" s="2" t="s">
        <v>21</v>
      </c>
      <c r="O33" s="11"/>
      <c r="P33" s="46" t="str">
        <f>IF(L33=0,"",L33*11)</f>
        <v/>
      </c>
      <c r="Q33" s="46"/>
      <c r="R33" s="46"/>
      <c r="S33" s="2" t="s">
        <v>16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3"/>
      <c r="AK33" s="23"/>
      <c r="AL33" s="23"/>
      <c r="AM33" s="22"/>
      <c r="AN33" s="3"/>
    </row>
    <row r="34" spans="1:4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22"/>
      <c r="U34" s="22"/>
      <c r="V34" s="2" t="s">
        <v>47</v>
      </c>
      <c r="W34" s="2"/>
      <c r="X34" s="2"/>
      <c r="Y34" s="2"/>
      <c r="Z34" s="2"/>
      <c r="AA34" s="42" t="s">
        <v>26</v>
      </c>
      <c r="AB34" s="42"/>
      <c r="AC34" s="11"/>
      <c r="AD34" s="77" t="s">
        <v>28</v>
      </c>
      <c r="AE34" s="81"/>
      <c r="AF34" s="44"/>
      <c r="AG34" s="45"/>
      <c r="AH34" s="2" t="s">
        <v>21</v>
      </c>
      <c r="AI34" s="11"/>
      <c r="AJ34" s="46" t="str">
        <f t="shared" ref="AJ34:AJ37" si="0">IF(AF34=0,"",AF34*11)</f>
        <v/>
      </c>
      <c r="AK34" s="46"/>
      <c r="AL34" s="46"/>
      <c r="AM34" s="2" t="s">
        <v>16</v>
      </c>
    </row>
    <row r="35" spans="1:40">
      <c r="A35" s="11"/>
      <c r="B35" s="41" t="s">
        <v>63</v>
      </c>
      <c r="C35" s="41"/>
      <c r="D35" s="41"/>
      <c r="E35" s="41"/>
      <c r="F35" s="41"/>
      <c r="G35" s="41"/>
      <c r="H35" s="41"/>
      <c r="I35" s="11"/>
      <c r="J35" s="42" t="s">
        <v>28</v>
      </c>
      <c r="K35" s="43"/>
      <c r="L35" s="44"/>
      <c r="M35" s="45"/>
      <c r="N35" s="2" t="s">
        <v>14</v>
      </c>
      <c r="O35" s="11"/>
      <c r="P35" s="46" t="str">
        <f>IF(L35=0,"",L35*11)</f>
        <v/>
      </c>
      <c r="Q35" s="46"/>
      <c r="R35" s="46"/>
      <c r="S35" s="2" t="s">
        <v>16</v>
      </c>
      <c r="T35" s="11"/>
      <c r="U35" s="11"/>
      <c r="V35" s="2" t="s">
        <v>48</v>
      </c>
      <c r="W35" s="2"/>
      <c r="X35" s="2"/>
      <c r="Y35" s="2"/>
      <c r="Z35" s="2"/>
      <c r="AA35" s="42" t="s">
        <v>29</v>
      </c>
      <c r="AB35" s="42"/>
      <c r="AC35" s="11"/>
      <c r="AD35" s="77" t="s">
        <v>28</v>
      </c>
      <c r="AE35" s="81"/>
      <c r="AF35" s="44"/>
      <c r="AG35" s="45"/>
      <c r="AH35" s="2" t="s">
        <v>21</v>
      </c>
      <c r="AI35" s="11"/>
      <c r="AJ35" s="46" t="str">
        <f t="shared" si="0"/>
        <v/>
      </c>
      <c r="AK35" s="46"/>
      <c r="AL35" s="46"/>
      <c r="AM35" s="2" t="s">
        <v>16</v>
      </c>
    </row>
    <row r="36" spans="1:40">
      <c r="A36" s="11"/>
      <c r="B36" s="11"/>
      <c r="C36" s="11"/>
      <c r="D36" s="11"/>
      <c r="E36" s="11"/>
      <c r="F36" s="11"/>
      <c r="G36" s="11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"/>
      <c r="W36" s="2"/>
      <c r="X36" s="2"/>
      <c r="Y36" s="2"/>
      <c r="Z36" s="2"/>
      <c r="AA36" s="42" t="s">
        <v>30</v>
      </c>
      <c r="AB36" s="42"/>
      <c r="AC36" s="11"/>
      <c r="AD36" s="77" t="s">
        <v>28</v>
      </c>
      <c r="AE36" s="81"/>
      <c r="AF36" s="44"/>
      <c r="AG36" s="45"/>
      <c r="AH36" s="2" t="s">
        <v>21</v>
      </c>
      <c r="AI36" s="11"/>
      <c r="AJ36" s="46" t="str">
        <f t="shared" si="0"/>
        <v/>
      </c>
      <c r="AK36" s="46"/>
      <c r="AL36" s="46"/>
      <c r="AM36" s="2" t="s">
        <v>16</v>
      </c>
    </row>
    <row r="37" spans="1:40" ht="18.75" customHeight="1">
      <c r="A37" s="11"/>
      <c r="B37" s="119" t="s">
        <v>33</v>
      </c>
      <c r="C37" s="2" t="s">
        <v>60</v>
      </c>
      <c r="D37" s="2"/>
      <c r="E37" s="2"/>
      <c r="F37" s="2"/>
      <c r="G37" s="2"/>
      <c r="H37" s="2"/>
      <c r="I37" s="11"/>
      <c r="J37" s="42" t="s">
        <v>61</v>
      </c>
      <c r="K37" s="43"/>
      <c r="L37" s="44"/>
      <c r="M37" s="45"/>
      <c r="N37" s="2" t="s">
        <v>21</v>
      </c>
      <c r="O37" s="11"/>
      <c r="P37" s="46" t="str">
        <f>IF(L37=0,"",L37*3)</f>
        <v/>
      </c>
      <c r="Q37" s="46"/>
      <c r="R37" s="46"/>
      <c r="S37" s="2" t="s">
        <v>16</v>
      </c>
      <c r="T37" s="11"/>
      <c r="U37" s="11"/>
      <c r="V37" s="2"/>
      <c r="W37" s="2"/>
      <c r="X37" s="2"/>
      <c r="Y37" s="2"/>
      <c r="Z37" s="2"/>
      <c r="AA37" s="77" t="s">
        <v>27</v>
      </c>
      <c r="AB37" s="77"/>
      <c r="AC37" s="11"/>
      <c r="AD37" s="77" t="s">
        <v>28</v>
      </c>
      <c r="AE37" s="81"/>
      <c r="AF37" s="44"/>
      <c r="AG37" s="45"/>
      <c r="AH37" s="2" t="s">
        <v>21</v>
      </c>
      <c r="AI37" s="11"/>
      <c r="AJ37" s="46" t="str">
        <f t="shared" si="0"/>
        <v/>
      </c>
      <c r="AK37" s="46"/>
      <c r="AL37" s="46"/>
      <c r="AM37" s="2" t="s">
        <v>16</v>
      </c>
    </row>
    <row r="38" spans="1:40">
      <c r="A38" s="11"/>
      <c r="B38" s="120"/>
      <c r="C38" s="62" t="s">
        <v>32</v>
      </c>
      <c r="D38" s="62"/>
      <c r="E38" s="62"/>
      <c r="F38" s="62"/>
      <c r="G38" s="62"/>
      <c r="H38" s="62"/>
      <c r="I38" s="11"/>
      <c r="J38" s="42" t="s">
        <v>61</v>
      </c>
      <c r="K38" s="43"/>
      <c r="L38" s="44"/>
      <c r="M38" s="45"/>
      <c r="N38" s="2" t="s">
        <v>21</v>
      </c>
      <c r="O38" s="11"/>
      <c r="P38" s="46" t="str">
        <f>IF(L38=0,"",L38*3)</f>
        <v/>
      </c>
      <c r="Q38" s="46"/>
      <c r="R38" s="46"/>
      <c r="S38" s="2" t="s">
        <v>16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40" ht="18.75" customHeight="1" thickBo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22"/>
      <c r="U39" s="22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spans="1:40" ht="31.5" thickTop="1" thickBot="1">
      <c r="A40" s="11"/>
      <c r="B40" s="92" t="s">
        <v>31</v>
      </c>
      <c r="C40" s="62" t="s">
        <v>55</v>
      </c>
      <c r="D40" s="62"/>
      <c r="E40" s="62"/>
      <c r="F40" s="62"/>
      <c r="G40" s="62"/>
      <c r="H40" s="62"/>
      <c r="I40" s="11"/>
      <c r="J40" s="42" t="s">
        <v>28</v>
      </c>
      <c r="K40" s="43"/>
      <c r="L40" s="44"/>
      <c r="M40" s="45"/>
      <c r="N40" s="2" t="s">
        <v>14</v>
      </c>
      <c r="O40" s="11"/>
      <c r="P40" s="46" t="str">
        <f>IF(L40=0,"",L40*11)</f>
        <v/>
      </c>
      <c r="Q40" s="46"/>
      <c r="R40" s="46"/>
      <c r="S40" s="2" t="s">
        <v>16</v>
      </c>
      <c r="T40" s="11"/>
      <c r="U40" s="11"/>
      <c r="V40" s="11"/>
      <c r="W40" s="17"/>
      <c r="X40" s="19" t="s">
        <v>31</v>
      </c>
      <c r="Y40" s="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20"/>
    </row>
    <row r="41" spans="1:40" ht="19.5" thickTop="1">
      <c r="A41" s="11"/>
      <c r="B41" s="93"/>
      <c r="C41" s="62" t="s">
        <v>56</v>
      </c>
      <c r="D41" s="62"/>
      <c r="E41" s="62"/>
      <c r="F41" s="62"/>
      <c r="G41" s="62"/>
      <c r="H41" s="62"/>
      <c r="I41" s="11"/>
      <c r="J41" s="42" t="s">
        <v>28</v>
      </c>
      <c r="K41" s="43"/>
      <c r="L41" s="44"/>
      <c r="M41" s="45"/>
      <c r="N41" s="2" t="s">
        <v>14</v>
      </c>
      <c r="O41" s="11"/>
      <c r="P41" s="46" t="str">
        <f>IF(L41=0,"",L41*11)</f>
        <v/>
      </c>
      <c r="Q41" s="46"/>
      <c r="R41" s="46"/>
      <c r="S41" s="2" t="s">
        <v>16</v>
      </c>
      <c r="T41" s="11"/>
      <c r="U41" s="11"/>
      <c r="V41" s="11"/>
      <c r="W41" s="53" t="s">
        <v>38</v>
      </c>
      <c r="X41" s="54"/>
      <c r="Y41" s="47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9"/>
      <c r="AM41" s="16"/>
    </row>
    <row r="42" spans="1:40" ht="19.5" thickBot="1">
      <c r="A42" s="11"/>
      <c r="B42" s="94"/>
      <c r="C42" s="62" t="s">
        <v>57</v>
      </c>
      <c r="D42" s="62"/>
      <c r="E42" s="62"/>
      <c r="F42" s="62"/>
      <c r="G42" s="62"/>
      <c r="H42" s="62"/>
      <c r="I42" s="11"/>
      <c r="J42" s="42" t="s">
        <v>28</v>
      </c>
      <c r="K42" s="43"/>
      <c r="L42" s="44"/>
      <c r="M42" s="45"/>
      <c r="N42" s="2" t="s">
        <v>14</v>
      </c>
      <c r="O42" s="11"/>
      <c r="P42" s="46" t="str">
        <f>IF(L42=0,"",L42*11)</f>
        <v/>
      </c>
      <c r="Q42" s="46"/>
      <c r="R42" s="46"/>
      <c r="S42" s="2" t="s">
        <v>16</v>
      </c>
      <c r="T42" s="11"/>
      <c r="U42" s="11"/>
      <c r="V42" s="11"/>
      <c r="W42" s="53"/>
      <c r="X42" s="54"/>
      <c r="Y42" s="50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2"/>
      <c r="AM42" s="5"/>
    </row>
    <row r="43" spans="1:40" ht="24" customHeight="1" thickTop="1">
      <c r="A43" s="11"/>
      <c r="B43" s="63" t="s">
        <v>43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11"/>
      <c r="U43" s="11"/>
      <c r="V43" s="11"/>
      <c r="W43" s="14" t="s">
        <v>41</v>
      </c>
      <c r="X43" s="39"/>
      <c r="Y43" s="39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6"/>
    </row>
    <row r="44" spans="1:40" ht="20.25" customHeight="1" thickBot="1">
      <c r="B44" s="67" t="s">
        <v>52</v>
      </c>
      <c r="C44" s="130" t="s">
        <v>62</v>
      </c>
      <c r="D44" s="131"/>
      <c r="E44" s="131"/>
      <c r="F44" s="131"/>
      <c r="G44" s="131"/>
      <c r="H44" s="131"/>
      <c r="I44" s="11"/>
      <c r="J44" s="75" t="s">
        <v>59</v>
      </c>
      <c r="K44" s="76"/>
      <c r="L44" s="132"/>
      <c r="M44" s="133"/>
      <c r="N44" s="32" t="s">
        <v>14</v>
      </c>
      <c r="O44" s="11"/>
      <c r="P44" s="75" t="str">
        <f>IF(L44=0,"",L44*12)</f>
        <v/>
      </c>
      <c r="Q44" s="75"/>
      <c r="R44" s="75"/>
      <c r="S44" s="31" t="s">
        <v>16</v>
      </c>
      <c r="T44" s="89" t="s">
        <v>40</v>
      </c>
      <c r="U44" s="89"/>
      <c r="V44" s="89"/>
      <c r="W44" s="40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6"/>
    </row>
    <row r="45" spans="1:40" ht="19.5" thickTop="1">
      <c r="A45" s="11"/>
      <c r="B45" s="68"/>
      <c r="C45" s="71" t="s">
        <v>53</v>
      </c>
      <c r="D45" s="72"/>
      <c r="E45" s="72"/>
      <c r="F45" s="72"/>
      <c r="G45" s="72"/>
      <c r="H45" s="72"/>
      <c r="I45" s="11"/>
      <c r="J45" s="75" t="s">
        <v>69</v>
      </c>
      <c r="K45" s="76"/>
      <c r="L45" s="84"/>
      <c r="M45" s="85"/>
      <c r="N45" s="32" t="s">
        <v>21</v>
      </c>
      <c r="O45" s="11"/>
      <c r="P45" s="75" t="str">
        <f>IF(L45=0,"",L45*28)</f>
        <v/>
      </c>
      <c r="Q45" s="75"/>
      <c r="R45" s="75"/>
      <c r="S45" s="31" t="s">
        <v>16</v>
      </c>
      <c r="T45" s="11"/>
      <c r="U45" s="11"/>
      <c r="V45" s="11"/>
      <c r="W45" s="53" t="s">
        <v>39</v>
      </c>
      <c r="X45" s="54"/>
      <c r="Y45" s="55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7"/>
      <c r="AM45" s="16"/>
    </row>
    <row r="46" spans="1:40" ht="19.5" thickBot="1">
      <c r="A46" s="11"/>
      <c r="B46" s="29" t="s">
        <v>46</v>
      </c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53"/>
      <c r="X46" s="54"/>
      <c r="Y46" s="58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60"/>
      <c r="AM46" s="5"/>
    </row>
    <row r="47" spans="1:40" ht="20.25" thickTop="1" thickBo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6" t="s">
        <v>42</v>
      </c>
      <c r="X47" s="7"/>
      <c r="Y47" s="7"/>
      <c r="Z47" s="7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3"/>
    </row>
    <row r="48" spans="1:40" ht="31.5" thickTop="1" thickBot="1">
      <c r="A48" s="15"/>
      <c r="C48" s="15"/>
      <c r="D48" s="15"/>
      <c r="E48" s="65" t="s">
        <v>54</v>
      </c>
      <c r="F48" s="66"/>
      <c r="G48" s="66"/>
      <c r="H48" s="66"/>
      <c r="I48" s="66"/>
      <c r="J48" s="66"/>
      <c r="K48" s="66"/>
      <c r="L48" s="66"/>
      <c r="M48" s="66"/>
      <c r="N48" s="73">
        <f>SUM(P29:R45)+SUM(AJ29:AL37)</f>
        <v>0</v>
      </c>
      <c r="O48" s="73"/>
      <c r="P48" s="73"/>
      <c r="Q48" s="73"/>
      <c r="R48" s="73"/>
      <c r="S48" s="9" t="s">
        <v>16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spans="1:39" ht="20.25" thickTop="1" thickBot="1">
      <c r="A49" s="11"/>
      <c r="B49" s="35"/>
      <c r="C49" s="35"/>
      <c r="D49" s="35"/>
      <c r="E49" s="35"/>
      <c r="F49" s="35"/>
      <c r="G49" s="35"/>
      <c r="H49" s="35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spans="1:39" ht="43.5" thickTop="1" thickBot="1">
      <c r="A50" s="11"/>
      <c r="B50" s="61" t="s">
        <v>35</v>
      </c>
      <c r="C50" s="61"/>
      <c r="D50" s="61"/>
      <c r="E50" s="61"/>
      <c r="F50" s="61"/>
      <c r="G50" s="61"/>
      <c r="H50" s="61"/>
      <c r="I50" s="11"/>
      <c r="J50" s="78" t="s">
        <v>51</v>
      </c>
      <c r="K50" s="78"/>
      <c r="L50" s="79"/>
      <c r="M50" s="80"/>
      <c r="N50" s="33" t="s">
        <v>36</v>
      </c>
      <c r="O50" s="11"/>
      <c r="P50" s="74">
        <f>+L50*880</f>
        <v>0</v>
      </c>
      <c r="Q50" s="74"/>
      <c r="R50" s="74"/>
      <c r="S50" s="34" t="s">
        <v>16</v>
      </c>
      <c r="T50" s="11"/>
      <c r="U50" s="87" t="s">
        <v>37</v>
      </c>
      <c r="V50" s="88"/>
      <c r="W50" s="88"/>
      <c r="X50" s="88"/>
      <c r="Y50" s="88"/>
      <c r="Z50" s="88"/>
      <c r="AA50" s="88"/>
      <c r="AB50" s="86">
        <f>+P50+N48+AH23</f>
        <v>0</v>
      </c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10" t="s">
        <v>16</v>
      </c>
    </row>
    <row r="51" spans="1:39" ht="19.5" thickTop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</sheetData>
  <mergeCells count="130">
    <mergeCell ref="U50:AA50"/>
    <mergeCell ref="AB50:AL50"/>
    <mergeCell ref="L44:M44"/>
    <mergeCell ref="L45:M45"/>
    <mergeCell ref="B37:B38"/>
    <mergeCell ref="B35:H35"/>
    <mergeCell ref="E48:M48"/>
    <mergeCell ref="N48:R48"/>
    <mergeCell ref="B50:H50"/>
    <mergeCell ref="J50:K50"/>
    <mergeCell ref="L50:M50"/>
    <mergeCell ref="P50:R50"/>
    <mergeCell ref="T44:V44"/>
    <mergeCell ref="C45:H45"/>
    <mergeCell ref="J45:K45"/>
    <mergeCell ref="P45:R45"/>
    <mergeCell ref="C42:H42"/>
    <mergeCell ref="J42:K42"/>
    <mergeCell ref="L42:M42"/>
    <mergeCell ref="P42:R42"/>
    <mergeCell ref="B40:B42"/>
    <mergeCell ref="C40:H40"/>
    <mergeCell ref="J40:K40"/>
    <mergeCell ref="L40:M40"/>
    <mergeCell ref="P40:R40"/>
    <mergeCell ref="C38:H38"/>
    <mergeCell ref="B43:S43"/>
    <mergeCell ref="B44:B45"/>
    <mergeCell ref="C44:H44"/>
    <mergeCell ref="J44:K44"/>
    <mergeCell ref="P44:R44"/>
    <mergeCell ref="J38:K38"/>
    <mergeCell ref="L38:M38"/>
    <mergeCell ref="P38:R38"/>
    <mergeCell ref="C41:H41"/>
    <mergeCell ref="J41:K41"/>
    <mergeCell ref="L41:M41"/>
    <mergeCell ref="P41:R41"/>
    <mergeCell ref="AD37:AE37"/>
    <mergeCell ref="AF37:AG37"/>
    <mergeCell ref="AJ37:AL37"/>
    <mergeCell ref="J35:K35"/>
    <mergeCell ref="L35:M35"/>
    <mergeCell ref="P35:R35"/>
    <mergeCell ref="AA37:AB37"/>
    <mergeCell ref="AD35:AE35"/>
    <mergeCell ref="AF35:AG35"/>
    <mergeCell ref="AJ35:AL35"/>
    <mergeCell ref="AA36:AB36"/>
    <mergeCell ref="AD36:AE36"/>
    <mergeCell ref="AF36:AG36"/>
    <mergeCell ref="AJ36:AL36"/>
    <mergeCell ref="J37:K37"/>
    <mergeCell ref="L37:M37"/>
    <mergeCell ref="P37:R37"/>
    <mergeCell ref="B33:F33"/>
    <mergeCell ref="H33:I33"/>
    <mergeCell ref="J33:K33"/>
    <mergeCell ref="L33:M33"/>
    <mergeCell ref="P33:R33"/>
    <mergeCell ref="AA35:AB35"/>
    <mergeCell ref="AJ32:AL32"/>
    <mergeCell ref="B32:F32"/>
    <mergeCell ref="H32:I32"/>
    <mergeCell ref="J32:K32"/>
    <mergeCell ref="L32:M32"/>
    <mergeCell ref="P32:R32"/>
    <mergeCell ref="AA34:AB34"/>
    <mergeCell ref="AD34:AE34"/>
    <mergeCell ref="AF34:AG34"/>
    <mergeCell ref="AJ34:AL34"/>
    <mergeCell ref="AA32:AB32"/>
    <mergeCell ref="AD32:AE32"/>
    <mergeCell ref="AF32:AG32"/>
    <mergeCell ref="B31:F31"/>
    <mergeCell ref="AA31:AB31"/>
    <mergeCell ref="AD31:AE31"/>
    <mergeCell ref="AF31:AG31"/>
    <mergeCell ref="AJ31:AL31"/>
    <mergeCell ref="AA29:AB29"/>
    <mergeCell ref="AD29:AE29"/>
    <mergeCell ref="AF29:AG29"/>
    <mergeCell ref="AJ29:AL29"/>
    <mergeCell ref="B30:F30"/>
    <mergeCell ref="H30:I30"/>
    <mergeCell ref="J30:K30"/>
    <mergeCell ref="L30:M30"/>
    <mergeCell ref="P30:R30"/>
    <mergeCell ref="AA30:AB30"/>
    <mergeCell ref="B29:F29"/>
    <mergeCell ref="H29:I29"/>
    <mergeCell ref="J29:K29"/>
    <mergeCell ref="L29:M29"/>
    <mergeCell ref="P29:R29"/>
    <mergeCell ref="V29:Z29"/>
    <mergeCell ref="AH23:AL23"/>
    <mergeCell ref="A25:AM25"/>
    <mergeCell ref="B27:F27"/>
    <mergeCell ref="H27:N27"/>
    <mergeCell ref="P27:S27"/>
    <mergeCell ref="V27:AB27"/>
    <mergeCell ref="AD27:AH27"/>
    <mergeCell ref="AJ27:AM27"/>
    <mergeCell ref="AD30:AE30"/>
    <mergeCell ref="AF30:AG30"/>
    <mergeCell ref="AJ30:AL30"/>
    <mergeCell ref="E10:H10"/>
    <mergeCell ref="J10:K10"/>
    <mergeCell ref="M10:N10"/>
    <mergeCell ref="Y10:AI10"/>
    <mergeCell ref="E12:O12"/>
    <mergeCell ref="Y12:AI12"/>
    <mergeCell ref="W41:X42"/>
    <mergeCell ref="Y41:AL42"/>
    <mergeCell ref="W45:X46"/>
    <mergeCell ref="Y45:AL46"/>
    <mergeCell ref="B22:G22"/>
    <mergeCell ref="L22:O22"/>
    <mergeCell ref="S22:X22"/>
    <mergeCell ref="B23:G23"/>
    <mergeCell ref="L23:O23"/>
    <mergeCell ref="S23:X23"/>
    <mergeCell ref="E14:O14"/>
    <mergeCell ref="Y14:AI14"/>
    <mergeCell ref="E16:AI16"/>
    <mergeCell ref="A18:AM18"/>
    <mergeCell ref="B20:G20"/>
    <mergeCell ref="I20:P20"/>
    <mergeCell ref="S20:Y20"/>
    <mergeCell ref="AB23:AG23"/>
  </mergeCells>
  <phoneticPr fontId="3"/>
  <pageMargins left="0.51181102362204722" right="0.31496062992125984" top="0.74803149606299213" bottom="0.35433070866141736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371475</xdr:rowOff>
                  </from>
                  <to>
                    <xdr:col>11</xdr:col>
                    <xdr:colOff>200025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104775</xdr:colOff>
                    <xdr:row>44</xdr:row>
                    <xdr:rowOff>390525</xdr:rowOff>
                  </from>
                  <to>
                    <xdr:col>14</xdr:col>
                    <xdr:colOff>38100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トラベルギフト</vt:lpstr>
      <vt:lpstr>ナイスギフト</vt:lpstr>
      <vt:lpstr>トラベルギフト!Print_Area</vt:lpstr>
      <vt:lpstr>ナイスギフト!Print_Area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5600047</dc:creator>
  <cp:lastModifiedBy>5603338</cp:lastModifiedBy>
  <cp:lastPrinted>2025-01-16T00:33:19Z</cp:lastPrinted>
  <dcterms:created xsi:type="dcterms:W3CDTF">2021-12-07T00:52:55Z</dcterms:created>
  <dcterms:modified xsi:type="dcterms:W3CDTF">2025-01-17T01:20:04Z</dcterms:modified>
</cp:coreProperties>
</file>